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\Desktop\PROJECTS\Karin\"/>
    </mc:Choice>
  </mc:AlternateContent>
  <bookViews>
    <workbookView xWindow="0" yWindow="0" windowWidth="24930" windowHeight="11865" tabRatio="599" activeTab="5"/>
  </bookViews>
  <sheets>
    <sheet name="Table 1a_1c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7" l="1"/>
  <c r="D21" i="7"/>
  <c r="C21" i="7"/>
  <c r="B21" i="7"/>
  <c r="E20" i="7"/>
  <c r="D20" i="7"/>
  <c r="C20" i="7"/>
  <c r="B20" i="7"/>
  <c r="J21" i="4" l="1"/>
  <c r="J20" i="4"/>
  <c r="J19" i="4"/>
  <c r="J18" i="4"/>
  <c r="J17" i="4"/>
  <c r="J16" i="4"/>
  <c r="J11" i="4"/>
  <c r="J10" i="4"/>
  <c r="J9" i="4"/>
  <c r="J8" i="4"/>
  <c r="J7" i="4"/>
  <c r="J6" i="4"/>
  <c r="B16" i="4"/>
  <c r="C16" i="4"/>
  <c r="D16" i="4"/>
  <c r="E16" i="4"/>
  <c r="F16" i="4"/>
  <c r="G16" i="4"/>
  <c r="H16" i="4"/>
  <c r="B17" i="4"/>
  <c r="C17" i="4"/>
  <c r="D17" i="4"/>
  <c r="E17" i="4"/>
  <c r="F17" i="4"/>
  <c r="G17" i="4"/>
  <c r="H17" i="4"/>
  <c r="B18" i="4"/>
  <c r="C18" i="4"/>
  <c r="D18" i="4"/>
  <c r="E18" i="4"/>
  <c r="F18" i="4"/>
  <c r="G18" i="4"/>
  <c r="H18" i="4"/>
  <c r="B19" i="4"/>
  <c r="C19" i="4"/>
  <c r="D19" i="4"/>
  <c r="E19" i="4"/>
  <c r="F19" i="4"/>
  <c r="G19" i="4"/>
  <c r="H19" i="4"/>
  <c r="B20" i="4"/>
  <c r="C20" i="4"/>
  <c r="D20" i="4"/>
  <c r="E20" i="4"/>
  <c r="F20" i="4"/>
  <c r="G20" i="4"/>
  <c r="H20" i="4"/>
  <c r="B21" i="4"/>
  <c r="C21" i="4"/>
  <c r="D21" i="4"/>
  <c r="E21" i="4"/>
  <c r="F21" i="4"/>
  <c r="G21" i="4"/>
  <c r="H21" i="4"/>
  <c r="P9" i="2" l="1"/>
  <c r="O9" i="2"/>
  <c r="N9" i="2"/>
  <c r="M9" i="2"/>
  <c r="L9" i="2"/>
  <c r="F9" i="2"/>
  <c r="E9" i="2"/>
  <c r="D9" i="2"/>
  <c r="C9" i="2"/>
  <c r="B9" i="2"/>
  <c r="P8" i="2"/>
  <c r="O8" i="2"/>
  <c r="N8" i="2"/>
  <c r="M8" i="2"/>
  <c r="L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<sst xmlns="http://schemas.openxmlformats.org/spreadsheetml/2006/main" count="298" uniqueCount="124">
  <si>
    <t>pc_totcost</t>
  </si>
  <si>
    <t>rv_totcost</t>
  </si>
  <si>
    <t>bc_totcost</t>
  </si>
  <si>
    <t>vo_totcost</t>
  </si>
  <si>
    <t>Mean</t>
  </si>
  <si>
    <t>Median</t>
  </si>
  <si>
    <t>Std. Deviation</t>
  </si>
  <si>
    <t>Minimum</t>
  </si>
  <si>
    <t>Maximum</t>
  </si>
  <si>
    <t>Max/Min</t>
  </si>
  <si>
    <t>top county</t>
  </si>
  <si>
    <t>2nd county</t>
  </si>
  <si>
    <t>3rd county</t>
  </si>
  <si>
    <t>bottom</t>
  </si>
  <si>
    <t>2nd from bottom</t>
  </si>
  <si>
    <t>3rd from bottom</t>
  </si>
  <si>
    <t>Los Angeles County</t>
  </si>
  <si>
    <t>San Diego County</t>
  </si>
  <si>
    <t>Alameda County</t>
  </si>
  <si>
    <t>Glenn County</t>
  </si>
  <si>
    <t>Modoc County</t>
  </si>
  <si>
    <t>Sierra County</t>
  </si>
  <si>
    <t>Napa County</t>
  </si>
  <si>
    <t>Stanislaus County</t>
  </si>
  <si>
    <t>Tulare County</t>
  </si>
  <si>
    <t>Mono County</t>
  </si>
  <si>
    <t>Placer County</t>
  </si>
  <si>
    <t>El Dorado County</t>
  </si>
  <si>
    <t>Monterey County</t>
  </si>
  <si>
    <t>San Mateo County</t>
  </si>
  <si>
    <t>Plumas County</t>
  </si>
  <si>
    <t>Note: Sacto claims zero candidates</t>
  </si>
  <si>
    <t>mean/median</t>
  </si>
  <si>
    <t>Descriptives</t>
  </si>
  <si>
    <t/>
  </si>
  <si>
    <t>pc_dircost</t>
  </si>
  <si>
    <t>rv_dircost</t>
  </si>
  <si>
    <t>bc_dircost</t>
  </si>
  <si>
    <t>vo_dircost</t>
  </si>
  <si>
    <t>direct_costs_1 Calculated Direct Costs from Election Profile</t>
  </si>
  <si>
    <t>Total Election Costs</t>
  </si>
  <si>
    <t xml:space="preserve">Total Costs Per Capita </t>
  </si>
  <si>
    <t>Total Costs Per Registered Voter</t>
  </si>
  <si>
    <t>Total Costs Per Ballot Cast</t>
  </si>
  <si>
    <t>Total Costs Per Vote Opportunity</t>
  </si>
  <si>
    <t>Ratio of largest to Smallest</t>
  </si>
  <si>
    <t>Top 3 counties</t>
  </si>
  <si>
    <t>Bottom 3 counties</t>
  </si>
  <si>
    <t>Ratio of Mean/Median</t>
  </si>
  <si>
    <t>Report</t>
  </si>
  <si>
    <t>Total</t>
  </si>
  <si>
    <t>N</t>
  </si>
  <si>
    <t>pct_canvas Canvas Cost Pct</t>
  </si>
  <si>
    <t>pct_pollworker Pollworker Cost Pct</t>
  </si>
  <si>
    <t>pct_pollplace Polling Place Cost Pct</t>
  </si>
  <si>
    <t>pct_postage Postage Cost Pct</t>
  </si>
  <si>
    <t>pct_sob_print Ballot Printing Cost Pct</t>
  </si>
  <si>
    <t>pct_multiling Multi-lingual Cost Pct</t>
  </si>
  <si>
    <t>pct_provisional provional Ballot Processing Cost Pct</t>
  </si>
  <si>
    <t>1.00 bottom quintile</t>
  </si>
  <si>
    <t>2.00  2nd lowest quintile</t>
  </si>
  <si>
    <t>3.00 middle quintile</t>
  </si>
  <si>
    <t>4.00 second highest quintile</t>
  </si>
  <si>
    <t>5.00 highest quintile</t>
  </si>
  <si>
    <t>bottom quintile</t>
  </si>
  <si>
    <t>2nd lowest quintile</t>
  </si>
  <si>
    <t>middle quintile</t>
  </si>
  <si>
    <t>second highest quintile</t>
  </si>
  <si>
    <t>highest quintile</t>
  </si>
  <si>
    <t>Canvas Cost Pct</t>
  </si>
  <si>
    <t xml:space="preserve"> Polling Place Cost Pct</t>
  </si>
  <si>
    <t xml:space="preserve"> Pollworker Cost Pct</t>
  </si>
  <si>
    <t xml:space="preserve"> Postage Cost Pct</t>
  </si>
  <si>
    <t>Ballot Printing Cost Pct</t>
  </si>
  <si>
    <t>Multi-lingual Cost Pct</t>
  </si>
  <si>
    <t>Provional Ballot Processing Cost Pct</t>
  </si>
  <si>
    <t>Cost Quintiles: Per Registered Voter</t>
  </si>
  <si>
    <t>votopp_costcat5 Cost Quintiles: Vote Opportunities</t>
  </si>
  <si>
    <t>Cost Quintiles: Per Vote opportunity</t>
  </si>
  <si>
    <t>Correlations</t>
  </si>
  <si>
    <t>Pearson Correlation</t>
  </si>
  <si>
    <t>pct_prec_lang Pct of Precincts with Non-English</t>
  </si>
  <si>
    <t>count_langs Languages required in at least 1 precinct</t>
  </si>
  <si>
    <t>pctlang_lt_vwell Pct Speaking English less Than Very Well</t>
  </si>
  <si>
    <t>Sig. (2-tailed)</t>
  </si>
  <si>
    <t>Languages required in at least 1 precinct</t>
  </si>
  <si>
    <t>Pct Speaking English less Than Very Well</t>
  </si>
  <si>
    <t>Cost per Vote Opportunity</t>
  </si>
  <si>
    <t>Cost Per Registered Voter</t>
  </si>
  <si>
    <t>Percent of Precincts with Non-English</t>
  </si>
  <si>
    <t>migcounty Lived in Different County 1 year Ago</t>
  </si>
  <si>
    <t xml:space="preserve"> Lived in Different County 1 year Ago</t>
  </si>
  <si>
    <t>vbm_endeliv_rate VBM - undeliverable rate</t>
  </si>
  <si>
    <t>turnout</t>
  </si>
  <si>
    <t>provisional_not_counted_rate Provisional-  Fraction Not counted</t>
  </si>
  <si>
    <t>pct_provisional_rate</t>
  </si>
  <si>
    <t>Cost per registered Voter</t>
  </si>
  <si>
    <t>Migraition from Other County</t>
  </si>
  <si>
    <t>Voter Turnout</t>
  </si>
  <si>
    <t>% Provional Ballots</t>
  </si>
  <si>
    <t xml:space="preserve">Languages </t>
  </si>
  <si>
    <t>3-5</t>
  </si>
  <si>
    <t>6-9</t>
  </si>
  <si>
    <t>Coster Per Voter Opportunity</t>
  </si>
  <si>
    <t>avg_mean_wage</t>
  </si>
  <si>
    <t>avg_med_wage</t>
  </si>
  <si>
    <t>avg_mean_qcewl</t>
  </si>
  <si>
    <t>GCC Median Wage Index</t>
  </si>
  <si>
    <t>GCC Mean Wage Index</t>
  </si>
  <si>
    <t>QCEW Total Wage Index</t>
  </si>
  <si>
    <t>QCEW Local Government Wage Index</t>
  </si>
  <si>
    <t>Santa Clara</t>
  </si>
  <si>
    <t>Alameda</t>
  </si>
  <si>
    <t>Los Angeles</t>
  </si>
  <si>
    <t>Modoc</t>
  </si>
  <si>
    <t>Plumas</t>
  </si>
  <si>
    <t>Siskiyou</t>
  </si>
  <si>
    <t>Butte</t>
  </si>
  <si>
    <t>Napa</t>
  </si>
  <si>
    <t>Marin</t>
  </si>
  <si>
    <t>Tulare</t>
  </si>
  <si>
    <t xml:space="preserve">San Mateo  </t>
  </si>
  <si>
    <t>Del Norte</t>
  </si>
  <si>
    <t>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</si>
</sst>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0.0000"/>
    <numFmt numFmtId="166" formatCode="###0.00000"/>
    <numFmt numFmtId="167" formatCode="###0.00"/>
    <numFmt numFmtId="168" formatCode="####.000"/>
    <numFmt numFmtId="169" formatCode="####.00"/>
    <numFmt numFmtId="171" formatCode="###0"/>
    <numFmt numFmtId="172" formatCode="####.00000"/>
    <numFmt numFmtId="173" formatCode="####.0000"/>
    <numFmt numFmtId="174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 Bold"/>
    </font>
    <font>
      <sz val="10"/>
      <color rgb="FF33333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0">
    <xf numFmtId="0" fontId="0" fillId="0" borderId="0" xfId="0"/>
    <xf numFmtId="164" fontId="2" fillId="0" borderId="4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7" fontId="2" fillId="0" borderId="6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>
      <alignment horizontal="right" vertical="center"/>
    </xf>
    <xf numFmtId="0" fontId="3" fillId="0" borderId="0" xfId="2"/>
    <xf numFmtId="0" fontId="5" fillId="0" borderId="1" xfId="2" applyFont="1" applyBorder="1" applyAlignment="1">
      <alignment horizontal="center" wrapText="1"/>
    </xf>
    <xf numFmtId="0" fontId="5" fillId="0" borderId="2" xfId="2" applyFont="1" applyBorder="1" applyAlignment="1">
      <alignment horizontal="center" wrapText="1"/>
    </xf>
    <xf numFmtId="0" fontId="6" fillId="0" borderId="0" xfId="0" applyFont="1"/>
    <xf numFmtId="0" fontId="7" fillId="0" borderId="1" xfId="1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3" fontId="7" fillId="0" borderId="3" xfId="1" applyNumberFormat="1" applyFont="1" applyBorder="1" applyAlignment="1">
      <alignment horizontal="right" vertical="center"/>
    </xf>
    <xf numFmtId="2" fontId="7" fillId="0" borderId="4" xfId="1" applyNumberFormat="1" applyFont="1" applyBorder="1" applyAlignment="1">
      <alignment horizontal="right" vertical="center"/>
    </xf>
    <xf numFmtId="3" fontId="7" fillId="0" borderId="5" xfId="1" applyNumberFormat="1" applyFont="1" applyBorder="1" applyAlignment="1">
      <alignment horizontal="right" vertical="center"/>
    </xf>
    <xf numFmtId="2" fontId="7" fillId="0" borderId="6" xfId="1" applyNumberFormat="1" applyFont="1" applyBorder="1" applyAlignment="1">
      <alignment horizontal="right" vertical="center"/>
    </xf>
    <xf numFmtId="167" fontId="7" fillId="0" borderId="6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horizontal="right" vertical="center"/>
    </xf>
    <xf numFmtId="167" fontId="7" fillId="0" borderId="8" xfId="1" applyNumberFormat="1" applyFont="1" applyBorder="1" applyAlignment="1">
      <alignment horizontal="right" vertical="center"/>
    </xf>
    <xf numFmtId="2" fontId="7" fillId="0" borderId="8" xfId="1" applyNumberFormat="1" applyFont="1" applyBorder="1" applyAlignment="1">
      <alignment horizontal="right" vertical="center"/>
    </xf>
    <xf numFmtId="0" fontId="6" fillId="0" borderId="0" xfId="0" applyFont="1" applyAlignment="1">
      <alignment wrapText="1"/>
    </xf>
    <xf numFmtId="3" fontId="7" fillId="2" borderId="3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3" fontId="7" fillId="2" borderId="5" xfId="1" applyNumberFormat="1" applyFont="1" applyFill="1" applyBorder="1" applyAlignment="1">
      <alignment horizontal="right" vertical="center"/>
    </xf>
    <xf numFmtId="167" fontId="7" fillId="2" borderId="6" xfId="1" applyNumberFormat="1" applyFont="1" applyFill="1" applyBorder="1" applyAlignment="1">
      <alignment horizontal="right" vertical="center"/>
    </xf>
    <xf numFmtId="2" fontId="7" fillId="2" borderId="6" xfId="1" applyNumberFormat="1" applyFont="1" applyFill="1" applyBorder="1" applyAlignment="1">
      <alignment horizontal="right" vertical="center"/>
    </xf>
    <xf numFmtId="164" fontId="5" fillId="0" borderId="4" xfId="3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0" fontId="1" fillId="0" borderId="0" xfId="4"/>
    <xf numFmtId="0" fontId="4" fillId="0" borderId="0" xfId="5" applyFont="1" applyBorder="1" applyAlignment="1">
      <alignment horizontal="center" vertical="center" wrapText="1"/>
    </xf>
    <xf numFmtId="0" fontId="3" fillId="0" borderId="0" xfId="5"/>
    <xf numFmtId="0" fontId="5" fillId="0" borderId="33" xfId="5" applyFont="1" applyBorder="1" applyAlignment="1">
      <alignment horizontal="left" wrapText="1"/>
    </xf>
    <xf numFmtId="0" fontId="5" fillId="0" borderId="11" xfId="5" applyFont="1" applyBorder="1" applyAlignment="1">
      <alignment horizontal="center" wrapText="1"/>
    </xf>
    <xf numFmtId="0" fontId="5" fillId="0" borderId="12" xfId="5" applyFont="1" applyBorder="1" applyAlignment="1">
      <alignment horizontal="center" wrapText="1"/>
    </xf>
    <xf numFmtId="0" fontId="5" fillId="0" borderId="13" xfId="5" applyFont="1" applyBorder="1" applyAlignment="1">
      <alignment horizontal="center" wrapText="1"/>
    </xf>
    <xf numFmtId="0" fontId="5" fillId="0" borderId="34" xfId="5" applyFont="1" applyBorder="1" applyAlignment="1">
      <alignment horizontal="left" wrapText="1"/>
    </xf>
    <xf numFmtId="0" fontId="5" fillId="0" borderId="1" xfId="5" applyFont="1" applyBorder="1" applyAlignment="1">
      <alignment horizontal="center" wrapText="1"/>
    </xf>
    <xf numFmtId="0" fontId="5" fillId="0" borderId="2" xfId="5" applyFont="1" applyBorder="1" applyAlignment="1">
      <alignment horizontal="center" wrapText="1"/>
    </xf>
    <xf numFmtId="0" fontId="5" fillId="0" borderId="16" xfId="5" applyFont="1" applyBorder="1" applyAlignment="1">
      <alignment horizontal="center" wrapText="1"/>
    </xf>
    <xf numFmtId="0" fontId="5" fillId="0" borderId="33" xfId="5" applyFont="1" applyBorder="1" applyAlignment="1">
      <alignment horizontal="left" vertical="top" wrapText="1"/>
    </xf>
    <xf numFmtId="173" fontId="5" fillId="0" borderId="3" xfId="5" applyNumberFormat="1" applyFont="1" applyBorder="1" applyAlignment="1">
      <alignment horizontal="right" vertical="center"/>
    </xf>
    <xf numFmtId="173" fontId="5" fillId="0" borderId="4" xfId="5" applyNumberFormat="1" applyFont="1" applyBorder="1" applyAlignment="1">
      <alignment horizontal="right" vertical="center"/>
    </xf>
    <xf numFmtId="171" fontId="5" fillId="0" borderId="4" xfId="5" applyNumberFormat="1" applyFont="1" applyBorder="1" applyAlignment="1">
      <alignment horizontal="right" vertical="center"/>
    </xf>
    <xf numFmtId="172" fontId="5" fillId="0" borderId="4" xfId="5" applyNumberFormat="1" applyFont="1" applyBorder="1" applyAlignment="1">
      <alignment horizontal="right" vertical="center"/>
    </xf>
    <xf numFmtId="172" fontId="5" fillId="0" borderId="17" xfId="5" applyNumberFormat="1" applyFont="1" applyBorder="1" applyAlignment="1">
      <alignment horizontal="right" vertical="center"/>
    </xf>
    <xf numFmtId="0" fontId="5" fillId="0" borderId="35" xfId="5" applyFont="1" applyBorder="1" applyAlignment="1">
      <alignment horizontal="left" vertical="top" wrapText="1"/>
    </xf>
    <xf numFmtId="173" fontId="5" fillId="0" borderId="5" xfId="5" applyNumberFormat="1" applyFont="1" applyBorder="1" applyAlignment="1">
      <alignment horizontal="right" vertical="center"/>
    </xf>
    <xf numFmtId="173" fontId="5" fillId="0" borderId="6" xfId="5" applyNumberFormat="1" applyFont="1" applyBorder="1" applyAlignment="1">
      <alignment horizontal="right" vertical="center"/>
    </xf>
    <xf numFmtId="171" fontId="5" fillId="0" borderId="6" xfId="5" applyNumberFormat="1" applyFont="1" applyBorder="1" applyAlignment="1">
      <alignment horizontal="right" vertical="center"/>
    </xf>
    <xf numFmtId="172" fontId="5" fillId="0" borderId="6" xfId="5" applyNumberFormat="1" applyFont="1" applyBorder="1" applyAlignment="1">
      <alignment horizontal="right" vertical="center"/>
    </xf>
    <xf numFmtId="172" fontId="5" fillId="0" borderId="20" xfId="5" applyNumberFormat="1" applyFont="1" applyBorder="1" applyAlignment="1">
      <alignment horizontal="right" vertical="center"/>
    </xf>
    <xf numFmtId="164" fontId="5" fillId="0" borderId="5" xfId="5" applyNumberFormat="1" applyFont="1" applyBorder="1" applyAlignment="1">
      <alignment horizontal="right" vertical="center"/>
    </xf>
    <xf numFmtId="166" fontId="5" fillId="0" borderId="6" xfId="5" applyNumberFormat="1" applyFont="1" applyBorder="1" applyAlignment="1">
      <alignment horizontal="right" vertical="center"/>
    </xf>
    <xf numFmtId="0" fontId="5" fillId="0" borderId="34" xfId="5" applyFont="1" applyBorder="1" applyAlignment="1">
      <alignment horizontal="left" vertical="top" wrapText="1"/>
    </xf>
    <xf numFmtId="173" fontId="5" fillId="0" borderId="7" xfId="5" applyNumberFormat="1" applyFont="1" applyBorder="1" applyAlignment="1">
      <alignment horizontal="right" vertical="center"/>
    </xf>
    <xf numFmtId="173" fontId="5" fillId="0" borderId="8" xfId="5" applyNumberFormat="1" applyFont="1" applyBorder="1" applyAlignment="1">
      <alignment horizontal="right" vertical="center"/>
    </xf>
    <xf numFmtId="171" fontId="5" fillId="0" borderId="8" xfId="5" applyNumberFormat="1" applyFont="1" applyBorder="1" applyAlignment="1">
      <alignment horizontal="right" vertical="center"/>
    </xf>
    <xf numFmtId="172" fontId="5" fillId="0" borderId="8" xfId="5" applyNumberFormat="1" applyFont="1" applyBorder="1" applyAlignment="1">
      <alignment horizontal="right" vertical="center"/>
    </xf>
    <xf numFmtId="172" fontId="5" fillId="0" borderId="21" xfId="5" applyNumberFormat="1" applyFont="1" applyBorder="1" applyAlignment="1">
      <alignment horizontal="right" vertical="center"/>
    </xf>
    <xf numFmtId="0" fontId="8" fillId="0" borderId="0" xfId="4" applyFont="1" applyBorder="1" applyAlignment="1">
      <alignment horizontal="center" vertical="center" wrapText="1"/>
    </xf>
    <xf numFmtId="0" fontId="7" fillId="0" borderId="33" xfId="4" applyFont="1" applyBorder="1" applyAlignment="1">
      <alignment horizontal="left" wrapText="1"/>
    </xf>
    <xf numFmtId="0" fontId="7" fillId="0" borderId="11" xfId="4" applyFont="1" applyBorder="1" applyAlignment="1">
      <alignment horizontal="center" wrapText="1"/>
    </xf>
    <xf numFmtId="0" fontId="7" fillId="0" borderId="12" xfId="4" applyFont="1" applyBorder="1" applyAlignment="1">
      <alignment horizontal="center" wrapText="1"/>
    </xf>
    <xf numFmtId="0" fontId="7" fillId="0" borderId="13" xfId="4" applyFont="1" applyBorder="1" applyAlignment="1">
      <alignment horizontal="center" wrapText="1"/>
    </xf>
    <xf numFmtId="0" fontId="7" fillId="0" borderId="34" xfId="4" applyFont="1" applyBorder="1" applyAlignment="1">
      <alignment horizontal="left" wrapText="1"/>
    </xf>
    <xf numFmtId="0" fontId="7" fillId="2" borderId="1" xfId="4" applyFont="1" applyFill="1" applyBorder="1" applyAlignment="1">
      <alignment horizontal="center" wrapText="1"/>
    </xf>
    <xf numFmtId="0" fontId="7" fillId="2" borderId="2" xfId="4" applyFont="1" applyFill="1" applyBorder="1" applyAlignment="1">
      <alignment horizontal="center" wrapText="1"/>
    </xf>
    <xf numFmtId="0" fontId="7" fillId="2" borderId="33" xfId="4" applyFont="1" applyFill="1" applyBorder="1" applyAlignment="1">
      <alignment horizontal="left" vertical="top" wrapText="1"/>
    </xf>
    <xf numFmtId="174" fontId="7" fillId="0" borderId="3" xfId="4" applyNumberFormat="1" applyFont="1" applyBorder="1" applyAlignment="1">
      <alignment horizontal="right" vertical="center"/>
    </xf>
    <xf numFmtId="174" fontId="7" fillId="0" borderId="4" xfId="4" applyNumberFormat="1" applyFont="1" applyBorder="1" applyAlignment="1">
      <alignment horizontal="right" vertical="center"/>
    </xf>
    <xf numFmtId="0" fontId="7" fillId="2" borderId="35" xfId="4" applyFont="1" applyFill="1" applyBorder="1" applyAlignment="1">
      <alignment horizontal="left" vertical="top" wrapText="1"/>
    </xf>
    <xf numFmtId="174" fontId="7" fillId="0" borderId="5" xfId="4" applyNumberFormat="1" applyFont="1" applyBorder="1" applyAlignment="1">
      <alignment horizontal="right" vertical="center"/>
    </xf>
    <xf numFmtId="174" fontId="7" fillId="0" borderId="6" xfId="4" applyNumberFormat="1" applyFont="1" applyBorder="1" applyAlignment="1">
      <alignment horizontal="right" vertical="center"/>
    </xf>
    <xf numFmtId="0" fontId="7" fillId="0" borderId="34" xfId="4" applyFont="1" applyBorder="1" applyAlignment="1">
      <alignment horizontal="left" vertical="top" wrapText="1"/>
    </xf>
    <xf numFmtId="174" fontId="7" fillId="0" borderId="24" xfId="4" applyNumberFormat="1" applyFont="1" applyBorder="1" applyAlignment="1">
      <alignment horizontal="right" vertical="center"/>
    </xf>
    <xf numFmtId="174" fontId="7" fillId="0" borderId="25" xfId="4" applyNumberFormat="1" applyFont="1" applyBorder="1" applyAlignment="1">
      <alignment horizontal="right" vertical="center"/>
    </xf>
    <xf numFmtId="174" fontId="0" fillId="0" borderId="0" xfId="0" applyNumberFormat="1"/>
    <xf numFmtId="0" fontId="4" fillId="0" borderId="0" xfId="6" applyFont="1" applyBorder="1" applyAlignment="1">
      <alignment horizontal="center" vertical="center" wrapText="1"/>
    </xf>
    <xf numFmtId="0" fontId="5" fillId="0" borderId="22" xfId="6" applyFont="1" applyBorder="1" applyAlignment="1">
      <alignment horizontal="left" wrapText="1"/>
    </xf>
    <xf numFmtId="0" fontId="5" fillId="0" borderId="23" xfId="6" applyFont="1" applyBorder="1" applyAlignment="1">
      <alignment horizontal="left" wrapText="1"/>
    </xf>
    <xf numFmtId="0" fontId="5" fillId="0" borderId="24" xfId="6" applyFont="1" applyBorder="1" applyAlignment="1">
      <alignment horizontal="center" wrapText="1"/>
    </xf>
    <xf numFmtId="0" fontId="5" fillId="0" borderId="25" xfId="6" applyFont="1" applyBorder="1" applyAlignment="1">
      <alignment horizontal="center" wrapText="1"/>
    </xf>
    <xf numFmtId="0" fontId="5" fillId="0" borderId="26" xfId="6" applyFont="1" applyBorder="1" applyAlignment="1">
      <alignment horizontal="center" wrapText="1"/>
    </xf>
    <xf numFmtId="0" fontId="5" fillId="0" borderId="27" xfId="6" applyFont="1" applyBorder="1" applyAlignment="1">
      <alignment horizontal="left" vertical="top" wrapText="1"/>
    </xf>
    <xf numFmtId="0" fontId="5" fillId="0" borderId="10" xfId="6" applyFont="1" applyBorder="1" applyAlignment="1">
      <alignment horizontal="left" vertical="top" wrapText="1"/>
    </xf>
    <xf numFmtId="168" fontId="5" fillId="0" borderId="3" xfId="6" applyNumberFormat="1" applyFont="1" applyBorder="1" applyAlignment="1">
      <alignment horizontal="right" vertical="center"/>
    </xf>
    <xf numFmtId="168" fontId="5" fillId="0" borderId="4" xfId="6" applyNumberFormat="1" applyFont="1" applyBorder="1" applyAlignment="1">
      <alignment horizontal="right" vertical="center"/>
    </xf>
    <xf numFmtId="168" fontId="5" fillId="0" borderId="17" xfId="6" applyNumberFormat="1" applyFont="1" applyBorder="1" applyAlignment="1">
      <alignment horizontal="right" vertical="center"/>
    </xf>
    <xf numFmtId="0" fontId="5" fillId="0" borderId="18" xfId="6" applyFont="1" applyBorder="1" applyAlignment="1">
      <alignment horizontal="left" vertical="top" wrapText="1"/>
    </xf>
    <xf numFmtId="0" fontId="5" fillId="0" borderId="19" xfId="6" applyFont="1" applyBorder="1" applyAlignment="1">
      <alignment horizontal="left" vertical="top" wrapText="1"/>
    </xf>
    <xf numFmtId="168" fontId="5" fillId="0" borderId="5" xfId="6" applyNumberFormat="1" applyFont="1" applyBorder="1" applyAlignment="1">
      <alignment horizontal="right" vertical="center"/>
    </xf>
    <xf numFmtId="168" fontId="5" fillId="0" borderId="6" xfId="6" applyNumberFormat="1" applyFont="1" applyBorder="1" applyAlignment="1">
      <alignment horizontal="right" vertical="center"/>
    </xf>
    <xf numFmtId="168" fontId="5" fillId="0" borderId="20" xfId="6" applyNumberFormat="1" applyFont="1" applyBorder="1" applyAlignment="1">
      <alignment horizontal="right" vertical="center"/>
    </xf>
    <xf numFmtId="0" fontId="5" fillId="0" borderId="28" xfId="6" applyFont="1" applyBorder="1" applyAlignment="1">
      <alignment horizontal="left" vertical="top" wrapText="1"/>
    </xf>
    <xf numFmtId="0" fontId="5" fillId="0" borderId="29" xfId="6" applyFont="1" applyBorder="1" applyAlignment="1">
      <alignment horizontal="left" vertical="top" wrapText="1"/>
    </xf>
    <xf numFmtId="168" fontId="5" fillId="0" borderId="30" xfId="6" applyNumberFormat="1" applyFont="1" applyBorder="1" applyAlignment="1">
      <alignment horizontal="right" vertical="center"/>
    </xf>
    <xf numFmtId="168" fontId="5" fillId="0" borderId="31" xfId="6" applyNumberFormat="1" applyFont="1" applyBorder="1" applyAlignment="1">
      <alignment horizontal="right" vertical="center"/>
    </xf>
    <xf numFmtId="168" fontId="5" fillId="0" borderId="32" xfId="6" applyNumberFormat="1" applyFont="1" applyBorder="1" applyAlignment="1">
      <alignment horizontal="right" vertical="center"/>
    </xf>
    <xf numFmtId="0" fontId="5" fillId="0" borderId="14" xfId="6" applyFont="1" applyBorder="1" applyAlignment="1">
      <alignment horizontal="left" vertical="top" wrapText="1"/>
    </xf>
    <xf numFmtId="0" fontId="5" fillId="0" borderId="15" xfId="6" applyFont="1" applyBorder="1" applyAlignment="1">
      <alignment horizontal="left" vertical="top" wrapText="1"/>
    </xf>
    <xf numFmtId="171" fontId="5" fillId="0" borderId="7" xfId="6" applyNumberFormat="1" applyFont="1" applyBorder="1" applyAlignment="1">
      <alignment horizontal="right" vertical="center"/>
    </xf>
    <xf numFmtId="171" fontId="5" fillId="0" borderId="8" xfId="6" applyNumberFormat="1" applyFont="1" applyBorder="1" applyAlignment="1">
      <alignment horizontal="right" vertical="center"/>
    </xf>
    <xf numFmtId="171" fontId="5" fillId="0" borderId="21" xfId="6" applyNumberFormat="1" applyFont="1" applyBorder="1" applyAlignment="1">
      <alignment horizontal="right" vertical="center"/>
    </xf>
    <xf numFmtId="171" fontId="5" fillId="0" borderId="30" xfId="6" applyNumberFormat="1" applyFont="1" applyBorder="1" applyAlignment="1">
      <alignment horizontal="right" vertical="center"/>
    </xf>
    <xf numFmtId="171" fontId="5" fillId="0" borderId="31" xfId="6" applyNumberFormat="1" applyFont="1" applyBorder="1" applyAlignment="1">
      <alignment horizontal="right" vertical="center"/>
    </xf>
    <xf numFmtId="171" fontId="5" fillId="0" borderId="32" xfId="6" applyNumberFormat="1" applyFont="1" applyBorder="1" applyAlignment="1">
      <alignment horizontal="right" vertical="center"/>
    </xf>
    <xf numFmtId="2" fontId="5" fillId="0" borderId="4" xfId="6" applyNumberFormat="1" applyFont="1" applyBorder="1" applyAlignment="1">
      <alignment horizontal="right" vertical="center"/>
    </xf>
    <xf numFmtId="2" fontId="5" fillId="0" borderId="6" xfId="6" applyNumberFormat="1" applyFont="1" applyBorder="1" applyAlignment="1">
      <alignment horizontal="right" vertical="center"/>
    </xf>
    <xf numFmtId="2" fontId="5" fillId="0" borderId="31" xfId="6" applyNumberFormat="1" applyFont="1" applyBorder="1" applyAlignment="1">
      <alignment horizontal="right" vertical="center"/>
    </xf>
    <xf numFmtId="0" fontId="3" fillId="0" borderId="0" xfId="6"/>
    <xf numFmtId="168" fontId="5" fillId="3" borderId="6" xfId="6" applyNumberFormat="1" applyFont="1" applyFill="1" applyBorder="1" applyAlignment="1">
      <alignment horizontal="right" vertical="center"/>
    </xf>
    <xf numFmtId="168" fontId="5" fillId="3" borderId="20" xfId="6" applyNumberFormat="1" applyFont="1" applyFill="1" applyBorder="1" applyAlignment="1">
      <alignment horizontal="right" vertical="center"/>
    </xf>
    <xf numFmtId="168" fontId="5" fillId="3" borderId="17" xfId="6" applyNumberFormat="1" applyFont="1" applyFill="1" applyBorder="1" applyAlignment="1">
      <alignment horizontal="right" vertical="center"/>
    </xf>
    <xf numFmtId="2" fontId="7" fillId="0" borderId="3" xfId="4" applyNumberFormat="1" applyFont="1" applyBorder="1" applyAlignment="1">
      <alignment horizontal="right" vertical="center"/>
    </xf>
    <xf numFmtId="2" fontId="7" fillId="0" borderId="5" xfId="4" applyNumberFormat="1" applyFont="1" applyBorder="1" applyAlignment="1">
      <alignment horizontal="right" vertical="center"/>
    </xf>
    <xf numFmtId="2" fontId="7" fillId="0" borderId="24" xfId="4" applyNumberFormat="1" applyFont="1" applyBorder="1" applyAlignment="1">
      <alignment horizontal="right" vertical="center"/>
    </xf>
    <xf numFmtId="16" fontId="5" fillId="0" borderId="19" xfId="6" quotePrefix="1" applyNumberFormat="1" applyFont="1" applyBorder="1" applyAlignment="1">
      <alignment horizontal="left" vertical="top" wrapText="1"/>
    </xf>
    <xf numFmtId="174" fontId="5" fillId="0" borderId="3" xfId="6" applyNumberFormat="1" applyFont="1" applyBorder="1" applyAlignment="1">
      <alignment horizontal="right" vertical="center"/>
    </xf>
    <xf numFmtId="174" fontId="5" fillId="0" borderId="4" xfId="6" applyNumberFormat="1" applyFont="1" applyBorder="1" applyAlignment="1">
      <alignment horizontal="right" vertical="center"/>
    </xf>
    <xf numFmtId="174" fontId="5" fillId="0" borderId="5" xfId="6" applyNumberFormat="1" applyFont="1" applyBorder="1" applyAlignment="1">
      <alignment horizontal="right" vertical="center"/>
    </xf>
    <xf numFmtId="174" fontId="5" fillId="0" borderId="6" xfId="6" applyNumberFormat="1" applyFont="1" applyBorder="1" applyAlignment="1">
      <alignment horizontal="right" vertical="center"/>
    </xf>
    <xf numFmtId="174" fontId="5" fillId="0" borderId="30" xfId="6" applyNumberFormat="1" applyFont="1" applyBorder="1" applyAlignment="1">
      <alignment horizontal="right" vertical="center"/>
    </xf>
    <xf numFmtId="174" fontId="5" fillId="0" borderId="31" xfId="6" applyNumberFormat="1" applyFont="1" applyBorder="1" applyAlignment="1">
      <alignment horizontal="right" vertical="center"/>
    </xf>
    <xf numFmtId="0" fontId="9" fillId="0" borderId="0" xfId="0" applyFont="1"/>
    <xf numFmtId="0" fontId="4" fillId="0" borderId="0" xfId="7" applyFont="1" applyBorder="1" applyAlignment="1">
      <alignment horizontal="center" vertical="center" wrapText="1"/>
    </xf>
    <xf numFmtId="0" fontId="3" fillId="0" borderId="0" xfId="7"/>
    <xf numFmtId="0" fontId="5" fillId="0" borderId="9" xfId="7" applyFont="1" applyBorder="1" applyAlignment="1">
      <alignment horizontal="left" wrapText="1"/>
    </xf>
    <xf numFmtId="0" fontId="5" fillId="0" borderId="11" xfId="7" applyFont="1" applyBorder="1" applyAlignment="1">
      <alignment horizontal="center" wrapText="1"/>
    </xf>
    <xf numFmtId="0" fontId="5" fillId="0" borderId="12" xfId="7" applyFont="1" applyBorder="1" applyAlignment="1">
      <alignment horizontal="center" wrapText="1"/>
    </xf>
    <xf numFmtId="0" fontId="5" fillId="0" borderId="14" xfId="7" applyFont="1" applyBorder="1" applyAlignment="1">
      <alignment horizontal="left" wrapText="1"/>
    </xf>
    <xf numFmtId="0" fontId="5" fillId="0" borderId="1" xfId="7" applyFont="1" applyBorder="1" applyAlignment="1">
      <alignment horizontal="center" wrapText="1"/>
    </xf>
    <xf numFmtId="0" fontId="5" fillId="0" borderId="2" xfId="7" applyFont="1" applyBorder="1" applyAlignment="1">
      <alignment horizontal="center" wrapText="1"/>
    </xf>
    <xf numFmtId="173" fontId="5" fillId="0" borderId="3" xfId="7" applyNumberFormat="1" applyFont="1" applyBorder="1" applyAlignment="1">
      <alignment horizontal="right" vertical="center"/>
    </xf>
    <xf numFmtId="173" fontId="5" fillId="0" borderId="4" xfId="7" applyNumberFormat="1" applyFont="1" applyBorder="1" applyAlignment="1">
      <alignment horizontal="right" vertical="center"/>
    </xf>
    <xf numFmtId="173" fontId="5" fillId="0" borderId="5" xfId="7" applyNumberFormat="1" applyFont="1" applyBorder="1" applyAlignment="1">
      <alignment horizontal="right" vertical="center"/>
    </xf>
    <xf numFmtId="173" fontId="5" fillId="0" borderId="6" xfId="7" applyNumberFormat="1" applyFont="1" applyBorder="1" applyAlignment="1">
      <alignment horizontal="right" vertical="center"/>
    </xf>
    <xf numFmtId="169" fontId="5" fillId="0" borderId="5" xfId="7" applyNumberFormat="1" applyFont="1" applyBorder="1" applyAlignment="1">
      <alignment horizontal="right" vertical="center"/>
    </xf>
    <xf numFmtId="169" fontId="5" fillId="0" borderId="6" xfId="7" applyNumberFormat="1" applyFont="1" applyBorder="1" applyAlignment="1">
      <alignment horizontal="right" vertical="center"/>
    </xf>
    <xf numFmtId="167" fontId="5" fillId="0" borderId="5" xfId="7" applyNumberFormat="1" applyFont="1" applyBorder="1" applyAlignment="1">
      <alignment horizontal="right" vertical="center"/>
    </xf>
    <xf numFmtId="167" fontId="5" fillId="0" borderId="6" xfId="7" applyNumberFormat="1" applyFont="1" applyBorder="1" applyAlignment="1">
      <alignment horizontal="right" vertical="center"/>
    </xf>
    <xf numFmtId="0" fontId="5" fillId="0" borderId="18" xfId="7" applyFont="1" applyBorder="1" applyAlignment="1">
      <alignment horizontal="left" vertical="top" wrapText="1"/>
    </xf>
    <xf numFmtId="0" fontId="5" fillId="0" borderId="9" xfId="7" applyFont="1" applyBorder="1" applyAlignment="1">
      <alignment horizontal="left" vertical="top" wrapText="1"/>
    </xf>
    <xf numFmtId="0" fontId="4" fillId="0" borderId="0" xfId="8" applyFont="1" applyBorder="1" applyAlignment="1">
      <alignment horizontal="center" vertical="center" wrapText="1"/>
    </xf>
    <xf numFmtId="0" fontId="3" fillId="0" borderId="0" xfId="8"/>
    <xf numFmtId="0" fontId="5" fillId="0" borderId="33" xfId="8" applyFont="1" applyBorder="1" applyAlignment="1">
      <alignment horizontal="left" wrapText="1"/>
    </xf>
    <xf numFmtId="0" fontId="5" fillId="0" borderId="11" xfId="8" applyFont="1" applyBorder="1" applyAlignment="1">
      <alignment horizontal="center" wrapText="1"/>
    </xf>
    <xf numFmtId="0" fontId="5" fillId="0" borderId="12" xfId="8" applyFont="1" applyBorder="1" applyAlignment="1">
      <alignment horizontal="center" wrapText="1"/>
    </xf>
    <xf numFmtId="0" fontId="5" fillId="0" borderId="13" xfId="8" applyFont="1" applyBorder="1" applyAlignment="1">
      <alignment horizontal="center" wrapText="1"/>
    </xf>
    <xf numFmtId="0" fontId="5" fillId="0" borderId="34" xfId="8" applyFont="1" applyBorder="1" applyAlignment="1">
      <alignment horizontal="left" wrapText="1"/>
    </xf>
    <xf numFmtId="0" fontId="5" fillId="0" borderId="1" xfId="8" applyFont="1" applyBorder="1" applyAlignment="1">
      <alignment horizontal="center" wrapText="1"/>
    </xf>
    <xf numFmtId="0" fontId="5" fillId="0" borderId="2" xfId="8" applyFont="1" applyBorder="1" applyAlignment="1">
      <alignment horizontal="center" wrapText="1"/>
    </xf>
    <xf numFmtId="0" fontId="5" fillId="0" borderId="16" xfId="8" applyFont="1" applyBorder="1" applyAlignment="1">
      <alignment horizontal="center" wrapText="1"/>
    </xf>
    <xf numFmtId="0" fontId="5" fillId="0" borderId="33" xfId="8" applyFont="1" applyBorder="1" applyAlignment="1">
      <alignment horizontal="left" vertical="top" wrapText="1"/>
    </xf>
    <xf numFmtId="168" fontId="5" fillId="0" borderId="3" xfId="8" applyNumberFormat="1" applyFont="1" applyBorder="1" applyAlignment="1">
      <alignment horizontal="right" vertical="center"/>
    </xf>
    <xf numFmtId="168" fontId="5" fillId="0" borderId="4" xfId="8" applyNumberFormat="1" applyFont="1" applyBorder="1" applyAlignment="1">
      <alignment horizontal="right" vertical="center"/>
    </xf>
    <xf numFmtId="171" fontId="5" fillId="0" borderId="4" xfId="8" applyNumberFormat="1" applyFont="1" applyBorder="1" applyAlignment="1">
      <alignment horizontal="right" vertical="center"/>
    </xf>
    <xf numFmtId="171" fontId="5" fillId="0" borderId="17" xfId="8" applyNumberFormat="1" applyFont="1" applyBorder="1" applyAlignment="1">
      <alignment horizontal="right" vertical="center"/>
    </xf>
    <xf numFmtId="0" fontId="5" fillId="0" borderId="35" xfId="8" applyFont="1" applyBorder="1" applyAlignment="1">
      <alignment horizontal="left" vertical="top" wrapText="1"/>
    </xf>
    <xf numFmtId="168" fontId="5" fillId="0" borderId="5" xfId="8" applyNumberFormat="1" applyFont="1" applyBorder="1" applyAlignment="1">
      <alignment horizontal="right" vertical="center"/>
    </xf>
    <xf numFmtId="168" fontId="5" fillId="0" borderId="6" xfId="8" applyNumberFormat="1" applyFont="1" applyBorder="1" applyAlignment="1">
      <alignment horizontal="right" vertical="center"/>
    </xf>
    <xf numFmtId="171" fontId="5" fillId="0" borderId="6" xfId="8" applyNumberFormat="1" applyFont="1" applyBorder="1" applyAlignment="1">
      <alignment horizontal="right" vertical="center"/>
    </xf>
    <xf numFmtId="171" fontId="5" fillId="0" borderId="20" xfId="8" applyNumberFormat="1" applyFont="1" applyBorder="1" applyAlignment="1">
      <alignment horizontal="right" vertical="center"/>
    </xf>
    <xf numFmtId="0" fontId="5" fillId="0" borderId="34" xfId="8" applyFont="1" applyBorder="1" applyAlignment="1">
      <alignment horizontal="left" vertical="top" wrapText="1"/>
    </xf>
    <xf numFmtId="168" fontId="5" fillId="0" borderId="7" xfId="8" applyNumberFormat="1" applyFont="1" applyBorder="1" applyAlignment="1">
      <alignment horizontal="right" vertical="center"/>
    </xf>
    <xf numFmtId="168" fontId="5" fillId="0" borderId="8" xfId="8" applyNumberFormat="1" applyFont="1" applyBorder="1" applyAlignment="1">
      <alignment horizontal="right" vertical="center"/>
    </xf>
    <xf numFmtId="171" fontId="5" fillId="0" borderId="8" xfId="8" applyNumberFormat="1" applyFont="1" applyBorder="1" applyAlignment="1">
      <alignment horizontal="right" vertical="center"/>
    </xf>
    <xf numFmtId="171" fontId="5" fillId="0" borderId="21" xfId="8" applyNumberFormat="1" applyFont="1" applyBorder="1" applyAlignment="1">
      <alignment horizontal="right" vertical="center"/>
    </xf>
    <xf numFmtId="168" fontId="5" fillId="3" borderId="6" xfId="8" applyNumberFormat="1" applyFont="1" applyFill="1" applyBorder="1" applyAlignment="1">
      <alignment horizontal="right" vertical="center"/>
    </xf>
    <xf numFmtId="168" fontId="5" fillId="3" borderId="8" xfId="8" applyNumberFormat="1" applyFont="1" applyFill="1" applyBorder="1" applyAlignment="1">
      <alignment horizontal="right" vertical="center"/>
    </xf>
  </cellXfs>
  <cellStyles count="9">
    <cellStyle name="Normal" xfId="0" builtinId="0"/>
    <cellStyle name="Normal_Cut'n'Paste" xfId="3"/>
    <cellStyle name="Normal_Sheet1" xfId="1"/>
    <cellStyle name="Normal_Sheet1_1" xfId="2"/>
    <cellStyle name="Normal_Sheet4" xfId="4"/>
    <cellStyle name="Normal_Sheet4_1" xfId="5"/>
    <cellStyle name="Normal_Sheet8" xfId="8"/>
    <cellStyle name="Normal_Table 3" xfId="6"/>
    <cellStyle name="Normal_table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57150</xdr:colOff>
      <xdr:row>26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5991225" cy="480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16</xdr:col>
      <xdr:colOff>504825</xdr:colOff>
      <xdr:row>18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190500"/>
          <a:ext cx="5991225" cy="3990975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20</xdr:row>
      <xdr:rowOff>9525</xdr:rowOff>
    </xdr:from>
    <xdr:to>
      <xdr:col>16</xdr:col>
      <xdr:colOff>495300</xdr:colOff>
      <xdr:row>35</xdr:row>
      <xdr:rowOff>142875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5675" y="4200525"/>
          <a:ext cx="5991225" cy="3829050"/>
        </a:xfrm>
        <a:prstGeom prst="rect">
          <a:avLst/>
        </a:prstGeom>
      </xdr:spPr>
    </xdr:pic>
    <xdr:clientData/>
  </xdr:twoCellAnchor>
  <xdr:twoCellAnchor editAs="oneCell">
    <xdr:from>
      <xdr:col>16</xdr:col>
      <xdr:colOff>600076</xdr:colOff>
      <xdr:row>0</xdr:row>
      <xdr:rowOff>0</xdr:rowOff>
    </xdr:from>
    <xdr:to>
      <xdr:col>26</xdr:col>
      <xdr:colOff>533400</xdr:colOff>
      <xdr:row>18</xdr:row>
      <xdr:rowOff>24150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01676" y="0"/>
          <a:ext cx="6029324" cy="4053225"/>
        </a:xfrm>
        <a:prstGeom prst="rect">
          <a:avLst/>
        </a:prstGeom>
      </xdr:spPr>
    </xdr:pic>
    <xdr:clientData/>
  </xdr:twoCellAnchor>
  <xdr:twoCellAnchor editAs="oneCell">
    <xdr:from>
      <xdr:col>16</xdr:col>
      <xdr:colOff>419100</xdr:colOff>
      <xdr:row>19</xdr:row>
      <xdr:rowOff>66675</xdr:rowOff>
    </xdr:from>
    <xdr:to>
      <xdr:col>26</xdr:col>
      <xdr:colOff>504825</xdr:colOff>
      <xdr:row>34</xdr:row>
      <xdr:rowOff>47625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20700" y="4067175"/>
          <a:ext cx="6181725" cy="3933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C11" sqref="C11:F11"/>
    </sheetView>
  </sheetViews>
  <sheetFormatPr defaultRowHeight="15" x14ac:dyDescent="0.25"/>
  <cols>
    <col min="1" max="1" width="13.7109375" customWidth="1"/>
    <col min="2" max="6" width="12.28515625" customWidth="1"/>
    <col min="10" max="10" width="11.140625" customWidth="1"/>
    <col min="12" max="16" width="16.140625" customWidth="1"/>
  </cols>
  <sheetData>
    <row r="1" spans="1:17" ht="49.5" thickBot="1" x14ac:dyDescent="0.3">
      <c r="A1" s="10"/>
      <c r="B1" s="11" t="s">
        <v>40</v>
      </c>
      <c r="C1" s="12" t="s">
        <v>41</v>
      </c>
      <c r="D1" s="12" t="s">
        <v>42</v>
      </c>
      <c r="E1" s="12" t="s">
        <v>43</v>
      </c>
      <c r="F1" s="12" t="s">
        <v>44</v>
      </c>
      <c r="L1" s="9" t="s">
        <v>39</v>
      </c>
      <c r="M1" s="8" t="s">
        <v>35</v>
      </c>
      <c r="N1" s="9" t="s">
        <v>36</v>
      </c>
      <c r="O1" s="9" t="s">
        <v>37</v>
      </c>
      <c r="P1" s="9" t="s">
        <v>38</v>
      </c>
    </row>
    <row r="2" spans="1:17" ht="15.75" thickTop="1" x14ac:dyDescent="0.25">
      <c r="A2" s="10" t="s">
        <v>4</v>
      </c>
      <c r="B2" s="13">
        <v>2511913.3402857143</v>
      </c>
      <c r="C2" s="14">
        <v>3.2090722549751916</v>
      </c>
      <c r="D2" s="14">
        <v>6.6615460544807918</v>
      </c>
      <c r="E2" s="14">
        <v>13.132599066430464</v>
      </c>
      <c r="F2" s="14">
        <v>13479.974772074705</v>
      </c>
      <c r="H2" t="s">
        <v>4</v>
      </c>
      <c r="J2" s="27"/>
      <c r="L2" s="4">
        <v>1864773.4545714285</v>
      </c>
      <c r="M2" s="1">
        <v>2.6371580181942575</v>
      </c>
      <c r="N2" s="1">
        <v>5.4936820538975395</v>
      </c>
      <c r="O2" s="1">
        <v>10.777784122540686</v>
      </c>
      <c r="P2" s="1">
        <v>10560.306650620427</v>
      </c>
      <c r="Q2" s="7"/>
    </row>
    <row r="3" spans="1:17" x14ac:dyDescent="0.25">
      <c r="A3" s="10" t="s">
        <v>5</v>
      </c>
      <c r="B3" s="15">
        <v>748456</v>
      </c>
      <c r="C3" s="16">
        <v>2.8787808454745902</v>
      </c>
      <c r="D3" s="16">
        <v>6.3409206852110405</v>
      </c>
      <c r="E3" s="16">
        <v>12.384189394988232</v>
      </c>
      <c r="F3" s="16">
        <v>6202.917293233083</v>
      </c>
      <c r="H3" t="s">
        <v>5</v>
      </c>
      <c r="J3" s="28"/>
      <c r="L3" s="5">
        <v>539905</v>
      </c>
      <c r="M3" s="2">
        <v>2.5251039334825713</v>
      </c>
      <c r="N3" s="2">
        <v>5.2361051444527975</v>
      </c>
      <c r="O3" s="2">
        <v>10.667561434111809</v>
      </c>
      <c r="P3" s="2">
        <v>3789.875</v>
      </c>
      <c r="Q3" s="7"/>
    </row>
    <row r="4" spans="1:17" x14ac:dyDescent="0.25">
      <c r="A4" s="10" t="s">
        <v>7</v>
      </c>
      <c r="B4" s="15">
        <v>7896</v>
      </c>
      <c r="C4" s="17">
        <v>1.1377025102766409</v>
      </c>
      <c r="D4" s="17">
        <v>3.1782831919649119</v>
      </c>
      <c r="E4" s="17">
        <v>3.0432956641653384</v>
      </c>
      <c r="F4" s="16">
        <v>188</v>
      </c>
      <c r="L4" s="5">
        <v>7896</v>
      </c>
      <c r="M4" s="3">
        <v>0.26215957227680209</v>
      </c>
      <c r="N4" s="3">
        <v>0.85037219942626818</v>
      </c>
      <c r="O4" s="3">
        <v>1.7676398659460766</v>
      </c>
      <c r="P4" s="3">
        <v>188</v>
      </c>
      <c r="Q4" s="7"/>
    </row>
    <row r="5" spans="1:17" ht="15.75" thickBot="1" x14ac:dyDescent="0.3">
      <c r="A5" s="10" t="s">
        <v>8</v>
      </c>
      <c r="B5" s="18">
        <v>30178563</v>
      </c>
      <c r="C5" s="19">
        <v>7.2363367799113734</v>
      </c>
      <c r="D5" s="19">
        <v>17.701135581555402</v>
      </c>
      <c r="E5" s="19">
        <v>30.609639988098781</v>
      </c>
      <c r="F5" s="20">
        <v>142021.80597014926</v>
      </c>
      <c r="L5" s="5">
        <v>19177662</v>
      </c>
      <c r="M5" s="3">
        <v>7.2363367799113734</v>
      </c>
      <c r="N5" s="3">
        <v>17.701135581555402</v>
      </c>
      <c r="O5" s="3">
        <v>30.609639988098781</v>
      </c>
      <c r="P5" s="3">
        <v>122235.20895522388</v>
      </c>
      <c r="Q5" s="7"/>
    </row>
    <row r="6" spans="1:17" ht="15.75" thickTop="1" x14ac:dyDescent="0.25">
      <c r="A6" s="10"/>
      <c r="B6" s="10"/>
      <c r="C6" s="10"/>
      <c r="D6" s="10"/>
      <c r="E6" s="10"/>
      <c r="F6" s="10"/>
    </row>
    <row r="7" spans="1:17" ht="60" customHeight="1" thickBot="1" x14ac:dyDescent="0.3">
      <c r="A7" s="10"/>
      <c r="B7" s="11" t="s">
        <v>40</v>
      </c>
      <c r="C7" s="12" t="s">
        <v>41</v>
      </c>
      <c r="D7" s="12" t="s">
        <v>42</v>
      </c>
      <c r="E7" s="12" t="s">
        <v>43</v>
      </c>
      <c r="F7" s="12" t="s">
        <v>44</v>
      </c>
    </row>
    <row r="8" spans="1:17" ht="31.5" customHeight="1" thickTop="1" x14ac:dyDescent="0.25">
      <c r="A8" s="21" t="s">
        <v>45</v>
      </c>
      <c r="B8" s="13">
        <f>B5/B4</f>
        <v>3822.0064589665653</v>
      </c>
      <c r="C8" s="14">
        <f t="shared" ref="C8:F8" si="0">C5/C4</f>
        <v>6.3604823884512687</v>
      </c>
      <c r="D8" s="14">
        <f t="shared" si="0"/>
        <v>5.5694016273647469</v>
      </c>
      <c r="E8" s="14">
        <f t="shared" si="0"/>
        <v>10.058056582712563</v>
      </c>
      <c r="F8" s="14">
        <f t="shared" si="0"/>
        <v>755.4351381390918</v>
      </c>
      <c r="H8" t="s">
        <v>9</v>
      </c>
      <c r="L8">
        <f>L5/L4</f>
        <v>2428.7819148936169</v>
      </c>
      <c r="M8">
        <f t="shared" ref="M8:P8" si="1">M5/M4</f>
        <v>27.602794424270964</v>
      </c>
      <c r="N8">
        <f t="shared" si="1"/>
        <v>20.815750554284417</v>
      </c>
      <c r="O8">
        <f t="shared" si="1"/>
        <v>17.316672121849823</v>
      </c>
      <c r="P8">
        <f t="shared" si="1"/>
        <v>650.18728167672271</v>
      </c>
    </row>
    <row r="9" spans="1:17" ht="15.75" thickBot="1" x14ac:dyDescent="0.3">
      <c r="A9" s="21" t="s">
        <v>48</v>
      </c>
      <c r="B9" s="18">
        <f>B2/B3</f>
        <v>3.3561269336951192</v>
      </c>
      <c r="C9" s="19">
        <f>C2/C3</f>
        <v>1.1147330857157174</v>
      </c>
      <c r="D9" s="19">
        <f>D2/D3</f>
        <v>1.0505644819083682</v>
      </c>
      <c r="E9" s="19">
        <f>E2/E3</f>
        <v>1.0604326732717047</v>
      </c>
      <c r="F9" s="19">
        <f>F2/F3</f>
        <v>2.1731669365929394</v>
      </c>
      <c r="H9" t="s">
        <v>32</v>
      </c>
      <c r="L9">
        <f>L2/L3</f>
        <v>3.453891804245985</v>
      </c>
      <c r="M9">
        <f>M2/M3</f>
        <v>1.0443760287352384</v>
      </c>
      <c r="N9">
        <f>N2/N3</f>
        <v>1.0491924631646525</v>
      </c>
      <c r="O9">
        <f>O2/O3</f>
        <v>1.0103325103032841</v>
      </c>
      <c r="P9">
        <f>P2/P3</f>
        <v>2.7864524952987701</v>
      </c>
    </row>
    <row r="10" spans="1:17" ht="15.75" thickTop="1" x14ac:dyDescent="0.25">
      <c r="A10" s="10"/>
      <c r="B10" s="10"/>
      <c r="C10" s="10"/>
      <c r="D10" s="10"/>
      <c r="E10" s="10"/>
      <c r="F10" s="10"/>
    </row>
    <row r="11" spans="1:17" ht="55.5" customHeight="1" thickBot="1" x14ac:dyDescent="0.3">
      <c r="A11" s="10"/>
      <c r="B11" s="11" t="s">
        <v>40</v>
      </c>
      <c r="C11" s="12" t="s">
        <v>41</v>
      </c>
      <c r="D11" s="12" t="s">
        <v>42</v>
      </c>
      <c r="E11" s="12" t="s">
        <v>43</v>
      </c>
      <c r="F11" s="12" t="s">
        <v>44</v>
      </c>
    </row>
    <row r="12" spans="1:17" ht="15.75" thickTop="1" x14ac:dyDescent="0.25">
      <c r="A12" s="10" t="s">
        <v>46</v>
      </c>
      <c r="B12" s="22" t="s">
        <v>16</v>
      </c>
      <c r="C12" s="23" t="s">
        <v>25</v>
      </c>
      <c r="D12" s="23" t="s">
        <v>25</v>
      </c>
      <c r="E12" s="23" t="s">
        <v>25</v>
      </c>
      <c r="F12" s="23" t="s">
        <v>18</v>
      </c>
      <c r="H12" t="s">
        <v>10</v>
      </c>
      <c r="P12" t="s">
        <v>18</v>
      </c>
    </row>
    <row r="13" spans="1:17" x14ac:dyDescent="0.25">
      <c r="A13" s="10"/>
      <c r="B13" s="15">
        <v>30178563</v>
      </c>
      <c r="C13" s="17">
        <v>7.24</v>
      </c>
      <c r="D13" s="17">
        <v>17.7</v>
      </c>
      <c r="E13" s="17">
        <v>30.61</v>
      </c>
      <c r="F13" s="16">
        <v>142021.81</v>
      </c>
    </row>
    <row r="14" spans="1:17" x14ac:dyDescent="0.25">
      <c r="A14" s="10"/>
      <c r="B14" s="24" t="s">
        <v>17</v>
      </c>
      <c r="C14" s="25" t="s">
        <v>18</v>
      </c>
      <c r="D14" s="25" t="s">
        <v>18</v>
      </c>
      <c r="E14" s="25" t="s">
        <v>18</v>
      </c>
      <c r="F14" s="26" t="s">
        <v>16</v>
      </c>
      <c r="H14" t="s">
        <v>11</v>
      </c>
      <c r="P14" t="s">
        <v>16</v>
      </c>
    </row>
    <row r="15" spans="1:17" x14ac:dyDescent="0.25">
      <c r="A15" s="10"/>
      <c r="B15" s="15">
        <v>10522307</v>
      </c>
      <c r="C15" s="17">
        <v>6.2</v>
      </c>
      <c r="D15" s="17">
        <v>11.69</v>
      </c>
      <c r="E15" s="17">
        <v>24.67</v>
      </c>
      <c r="F15" s="16">
        <v>97665.25</v>
      </c>
    </row>
    <row r="16" spans="1:17" x14ac:dyDescent="0.25">
      <c r="A16" s="10"/>
      <c r="B16" s="24" t="s">
        <v>18</v>
      </c>
      <c r="C16" s="25" t="s">
        <v>26</v>
      </c>
      <c r="D16" s="25" t="s">
        <v>28</v>
      </c>
      <c r="E16" s="25" t="s">
        <v>29</v>
      </c>
      <c r="F16" s="26" t="s">
        <v>29</v>
      </c>
      <c r="H16" t="s">
        <v>12</v>
      </c>
      <c r="P16" t="s">
        <v>17</v>
      </c>
    </row>
    <row r="17" spans="1:16" ht="15.75" thickBot="1" x14ac:dyDescent="0.3">
      <c r="A17" s="10"/>
      <c r="B17" s="18">
        <v>9515461</v>
      </c>
      <c r="C17" s="19">
        <v>5.14</v>
      </c>
      <c r="D17" s="19">
        <v>11.02</v>
      </c>
      <c r="E17" s="19">
        <v>23.83</v>
      </c>
      <c r="F17" s="20">
        <v>20735.169999999998</v>
      </c>
    </row>
    <row r="18" spans="1:16" ht="15.75" thickTop="1" x14ac:dyDescent="0.25">
      <c r="A18" s="10" t="s">
        <v>47</v>
      </c>
      <c r="B18" s="15"/>
      <c r="C18" s="17"/>
      <c r="D18" s="17"/>
      <c r="E18" s="17"/>
      <c r="F18" s="16"/>
    </row>
    <row r="19" spans="1:16" x14ac:dyDescent="0.25">
      <c r="A19" s="10"/>
      <c r="B19" s="24" t="s">
        <v>19</v>
      </c>
      <c r="C19" s="25" t="s">
        <v>22</v>
      </c>
      <c r="D19" s="25" t="s">
        <v>23</v>
      </c>
      <c r="E19" s="25" t="s">
        <v>22</v>
      </c>
      <c r="F19" s="26" t="s">
        <v>30</v>
      </c>
      <c r="H19" t="s">
        <v>15</v>
      </c>
      <c r="P19" t="s">
        <v>20</v>
      </c>
    </row>
    <row r="20" spans="1:16" x14ac:dyDescent="0.25">
      <c r="A20" s="10"/>
      <c r="B20" s="15">
        <v>68183</v>
      </c>
      <c r="C20" s="17">
        <v>1.64</v>
      </c>
      <c r="D20" s="17">
        <v>3.21</v>
      </c>
      <c r="E20" s="17">
        <v>5.81</v>
      </c>
      <c r="F20" s="16">
        <v>1296.98</v>
      </c>
    </row>
    <row r="21" spans="1:16" x14ac:dyDescent="0.25">
      <c r="A21" s="10"/>
      <c r="B21" s="24" t="s">
        <v>20</v>
      </c>
      <c r="C21" s="25" t="s">
        <v>23</v>
      </c>
      <c r="D21" s="25" t="s">
        <v>22</v>
      </c>
      <c r="E21" s="25" t="s">
        <v>21</v>
      </c>
      <c r="F21" s="26" t="s">
        <v>20</v>
      </c>
      <c r="H21" t="s">
        <v>14</v>
      </c>
      <c r="P21" t="s">
        <v>24</v>
      </c>
    </row>
    <row r="22" spans="1:16" x14ac:dyDescent="0.25">
      <c r="A22" s="10"/>
      <c r="B22" s="15">
        <v>35749</v>
      </c>
      <c r="C22" s="17">
        <v>1.33</v>
      </c>
      <c r="D22" s="17">
        <v>3.21</v>
      </c>
      <c r="E22" s="17">
        <v>4.8499999999999996</v>
      </c>
      <c r="F22" s="16">
        <v>1083.3</v>
      </c>
    </row>
    <row r="23" spans="1:16" x14ac:dyDescent="0.25">
      <c r="A23" s="10"/>
      <c r="B23" s="24" t="s">
        <v>21</v>
      </c>
      <c r="C23" s="25" t="s">
        <v>24</v>
      </c>
      <c r="D23" s="25" t="s">
        <v>27</v>
      </c>
      <c r="E23" s="25" t="s">
        <v>27</v>
      </c>
      <c r="F23" s="26" t="s">
        <v>21</v>
      </c>
      <c r="H23" t="s">
        <v>13</v>
      </c>
      <c r="P23" t="s">
        <v>21</v>
      </c>
    </row>
    <row r="24" spans="1:16" ht="15.75" thickBot="1" x14ac:dyDescent="0.3">
      <c r="A24" s="10"/>
      <c r="B24" s="18">
        <v>7896</v>
      </c>
      <c r="C24" s="19">
        <v>1.1399999999999999</v>
      </c>
      <c r="D24" s="19">
        <v>3.18</v>
      </c>
      <c r="E24" s="19">
        <v>3.04</v>
      </c>
      <c r="F24" s="20">
        <v>188</v>
      </c>
    </row>
    <row r="25" spans="1:16" ht="15.75" thickTop="1" x14ac:dyDescent="0.25">
      <c r="H25" t="s">
        <v>10</v>
      </c>
      <c r="P25">
        <v>122235.21</v>
      </c>
    </row>
    <row r="26" spans="1:16" x14ac:dyDescent="0.25">
      <c r="H26" t="s">
        <v>11</v>
      </c>
      <c r="P26">
        <v>62063.63</v>
      </c>
    </row>
    <row r="27" spans="1:16" x14ac:dyDescent="0.25">
      <c r="H27" t="s">
        <v>12</v>
      </c>
      <c r="P27">
        <v>15734.19</v>
      </c>
    </row>
    <row r="28" spans="1:16" x14ac:dyDescent="0.25">
      <c r="B28" s="5"/>
      <c r="C28" s="6"/>
      <c r="D28" s="6"/>
      <c r="E28" s="6"/>
      <c r="F28" s="5"/>
    </row>
    <row r="29" spans="1:16" x14ac:dyDescent="0.25">
      <c r="H29" t="s">
        <v>15</v>
      </c>
      <c r="P29">
        <v>1083.3</v>
      </c>
    </row>
    <row r="30" spans="1:16" x14ac:dyDescent="0.25">
      <c r="H30" t="s">
        <v>14</v>
      </c>
      <c r="P30">
        <v>616.27</v>
      </c>
    </row>
    <row r="31" spans="1:16" x14ac:dyDescent="0.25">
      <c r="H31" t="s">
        <v>13</v>
      </c>
      <c r="P31">
        <v>188</v>
      </c>
    </row>
    <row r="34" spans="6:6" x14ac:dyDescent="0.25">
      <c r="F34" t="s"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42"/>
  <sheetViews>
    <sheetView topLeftCell="A6" workbookViewId="0">
      <selection activeCell="B15" sqref="B15:H15"/>
    </sheetView>
  </sheetViews>
  <sheetFormatPr defaultRowHeight="15" x14ac:dyDescent="0.25"/>
  <cols>
    <col min="1" max="1" width="15.28515625" customWidth="1"/>
    <col min="2" max="8" width="10.28515625" customWidth="1"/>
  </cols>
  <sheetData>
    <row r="3" spans="1:10" ht="15.75" thickBot="1" x14ac:dyDescent="0.3">
      <c r="A3" s="60" t="s">
        <v>49</v>
      </c>
      <c r="B3" s="60"/>
      <c r="C3" s="60"/>
      <c r="D3" s="60"/>
      <c r="E3" s="60"/>
      <c r="F3" s="60"/>
      <c r="G3" s="60"/>
      <c r="H3" s="60"/>
      <c r="I3" s="29"/>
    </row>
    <row r="4" spans="1:10" ht="15.75" customHeight="1" thickTop="1" x14ac:dyDescent="0.25">
      <c r="A4" s="61" t="s">
        <v>76</v>
      </c>
      <c r="B4" s="62" t="s">
        <v>4</v>
      </c>
      <c r="C4" s="63"/>
      <c r="D4" s="63"/>
      <c r="E4" s="63"/>
      <c r="F4" s="63"/>
      <c r="G4" s="63"/>
      <c r="H4" s="64"/>
      <c r="I4" s="29"/>
    </row>
    <row r="5" spans="1:10" ht="35.25" thickBot="1" x14ac:dyDescent="0.3">
      <c r="A5" s="65"/>
      <c r="B5" s="66" t="s">
        <v>69</v>
      </c>
      <c r="C5" s="67" t="s">
        <v>71</v>
      </c>
      <c r="D5" s="67" t="s">
        <v>70</v>
      </c>
      <c r="E5" s="67" t="s">
        <v>72</v>
      </c>
      <c r="F5" s="67" t="s">
        <v>73</v>
      </c>
      <c r="G5" s="67" t="s">
        <v>74</v>
      </c>
      <c r="H5" s="67" t="s">
        <v>75</v>
      </c>
      <c r="I5" s="29"/>
    </row>
    <row r="6" spans="1:10" ht="15.75" thickTop="1" x14ac:dyDescent="0.25">
      <c r="A6" s="68" t="s">
        <v>64</v>
      </c>
      <c r="B6" s="69">
        <v>8.1150551517188106E-3</v>
      </c>
      <c r="C6" s="70">
        <v>9.3621236413057946E-2</v>
      </c>
      <c r="D6" s="70">
        <v>4.7161491093834308E-2</v>
      </c>
      <c r="E6" s="70">
        <v>0.17896816384918629</v>
      </c>
      <c r="F6" s="70">
        <v>0.29651020811938766</v>
      </c>
      <c r="G6" s="70">
        <v>2.8161242124423305E-2</v>
      </c>
      <c r="H6" s="70">
        <v>1.4738567293350545E-3</v>
      </c>
      <c r="I6" s="29"/>
      <c r="J6" s="77">
        <f>SUM(B6:H6)</f>
        <v>0.65401125348094336</v>
      </c>
    </row>
    <row r="7" spans="1:10" x14ac:dyDescent="0.25">
      <c r="A7" s="71" t="s">
        <v>65</v>
      </c>
      <c r="B7" s="72">
        <v>5.1798924823899138E-3</v>
      </c>
      <c r="C7" s="73">
        <v>0.15029764688146136</v>
      </c>
      <c r="D7" s="73">
        <v>0.11902750773016323</v>
      </c>
      <c r="E7" s="73">
        <v>7.1014685454120832E-2</v>
      </c>
      <c r="F7" s="73">
        <v>0.25326905515212467</v>
      </c>
      <c r="G7" s="73">
        <v>3.4133573292977532E-2</v>
      </c>
      <c r="H7" s="73">
        <v>4.5250500132598022E-3</v>
      </c>
      <c r="I7" s="29"/>
      <c r="J7" s="77">
        <f t="shared" ref="J7:J11" si="0">SUM(B7:H7)</f>
        <v>0.63744741100649727</v>
      </c>
    </row>
    <row r="8" spans="1:10" x14ac:dyDescent="0.25">
      <c r="A8" s="71" t="s">
        <v>66</v>
      </c>
      <c r="B8" s="72">
        <v>2.8084121779850908E-3</v>
      </c>
      <c r="C8" s="73">
        <v>0.12117584372461485</v>
      </c>
      <c r="D8" s="73">
        <v>9.4899795663345901E-2</v>
      </c>
      <c r="E8" s="73">
        <v>6.2250452403316725E-2</v>
      </c>
      <c r="F8" s="73">
        <v>0.21263486291211509</v>
      </c>
      <c r="G8" s="73">
        <v>1.5645348963614046E-2</v>
      </c>
      <c r="H8" s="73">
        <v>2.1563612352280483E-3</v>
      </c>
      <c r="I8" s="29"/>
      <c r="J8" s="77">
        <f t="shared" si="0"/>
        <v>0.51157107708021965</v>
      </c>
    </row>
    <row r="9" spans="1:10" ht="22.5" x14ac:dyDescent="0.25">
      <c r="A9" s="71" t="s">
        <v>67</v>
      </c>
      <c r="B9" s="72">
        <v>2.7633177241789091E-3</v>
      </c>
      <c r="C9" s="73">
        <v>0.15179366708842706</v>
      </c>
      <c r="D9" s="73">
        <v>7.0159191859201497E-2</v>
      </c>
      <c r="E9" s="73">
        <v>5.4923686238980592E-2</v>
      </c>
      <c r="F9" s="73">
        <v>0.19235890365801953</v>
      </c>
      <c r="G9" s="73">
        <v>1.5743308435079206E-2</v>
      </c>
      <c r="H9" s="73">
        <v>3.3836744751642137E-3</v>
      </c>
      <c r="I9" s="29"/>
      <c r="J9" s="77">
        <f t="shared" si="0"/>
        <v>0.49112574947905097</v>
      </c>
    </row>
    <row r="10" spans="1:10" ht="15.75" thickBot="1" x14ac:dyDescent="0.3">
      <c r="A10" s="71" t="s">
        <v>68</v>
      </c>
      <c r="B10" s="72">
        <v>4.3823823980250628E-4</v>
      </c>
      <c r="C10" s="73">
        <v>0.10907330743010085</v>
      </c>
      <c r="D10" s="73">
        <v>0.18701393664097693</v>
      </c>
      <c r="E10" s="73">
        <v>5.6187787610387348E-2</v>
      </c>
      <c r="F10" s="73">
        <v>0.13725777031215339</v>
      </c>
      <c r="G10" s="73">
        <v>7.429867235157866E-3</v>
      </c>
      <c r="H10" s="73">
        <v>2.0407765879764633E-3</v>
      </c>
      <c r="I10" s="29"/>
      <c r="J10" s="77">
        <f t="shared" si="0"/>
        <v>0.49944168405655531</v>
      </c>
    </row>
    <row r="11" spans="1:10" ht="16.5" thickTop="1" thickBot="1" x14ac:dyDescent="0.3">
      <c r="A11" s="74" t="s">
        <v>50</v>
      </c>
      <c r="B11" s="75">
        <v>3.3273125609212619E-3</v>
      </c>
      <c r="C11" s="76">
        <v>0.13160259277680694</v>
      </c>
      <c r="D11" s="76">
        <v>0.10677684146751257</v>
      </c>
      <c r="E11" s="76">
        <v>7.5942908081253424E-2</v>
      </c>
      <c r="F11" s="76">
        <v>0.21150055015845742</v>
      </c>
      <c r="G11" s="76">
        <v>1.9273855544917343E-2</v>
      </c>
      <c r="H11" s="76">
        <v>2.8660151414444265E-3</v>
      </c>
      <c r="I11" s="29"/>
      <c r="J11" s="77">
        <f t="shared" si="0"/>
        <v>0.5512900757313135</v>
      </c>
    </row>
    <row r="12" spans="1:10" ht="15.75" thickTop="1" x14ac:dyDescent="0.25">
      <c r="A12" s="10"/>
      <c r="B12" s="10"/>
      <c r="C12" s="10"/>
      <c r="D12" s="10"/>
      <c r="E12" s="10"/>
      <c r="F12" s="10"/>
      <c r="G12" s="10"/>
      <c r="H12" s="10"/>
    </row>
    <row r="13" spans="1:10" ht="15.75" thickBot="1" x14ac:dyDescent="0.3">
      <c r="A13" s="10"/>
      <c r="B13" s="10"/>
      <c r="C13" s="10"/>
      <c r="D13" s="10"/>
      <c r="E13" s="10"/>
      <c r="F13" s="10"/>
      <c r="G13" s="10"/>
      <c r="H13" s="10"/>
    </row>
    <row r="14" spans="1:10" ht="15.75" thickTop="1" x14ac:dyDescent="0.25">
      <c r="A14" s="61" t="s">
        <v>78</v>
      </c>
      <c r="B14" s="62" t="s">
        <v>4</v>
      </c>
      <c r="C14" s="63"/>
      <c r="D14" s="63"/>
      <c r="E14" s="63"/>
      <c r="F14" s="63"/>
      <c r="G14" s="63"/>
      <c r="H14" s="64"/>
    </row>
    <row r="15" spans="1:10" ht="35.25" thickBot="1" x14ac:dyDescent="0.3">
      <c r="A15" s="65"/>
      <c r="B15" s="66" t="s">
        <v>69</v>
      </c>
      <c r="C15" s="67" t="s">
        <v>71</v>
      </c>
      <c r="D15" s="67" t="s">
        <v>70</v>
      </c>
      <c r="E15" s="67" t="s">
        <v>72</v>
      </c>
      <c r="F15" s="67" t="s">
        <v>73</v>
      </c>
      <c r="G15" s="67" t="s">
        <v>74</v>
      </c>
      <c r="H15" s="67" t="s">
        <v>75</v>
      </c>
    </row>
    <row r="16" spans="1:10" ht="15.75" thickTop="1" x14ac:dyDescent="0.25">
      <c r="A16" s="68" t="s">
        <v>64</v>
      </c>
      <c r="B16" s="69">
        <f t="shared" ref="B16:H21" si="1">B37</f>
        <v>2.6779273542750295E-3</v>
      </c>
      <c r="C16" s="70">
        <f t="shared" si="1"/>
        <v>0.12304579512235622</v>
      </c>
      <c r="D16" s="70">
        <f t="shared" si="1"/>
        <v>8.39228959736118E-2</v>
      </c>
      <c r="E16" s="70">
        <f t="shared" si="1"/>
        <v>9.848406542769747E-2</v>
      </c>
      <c r="F16" s="70">
        <f t="shared" si="1"/>
        <v>0.32224551717102873</v>
      </c>
      <c r="G16" s="70">
        <f t="shared" si="1"/>
        <v>1.2834072616168469E-2</v>
      </c>
      <c r="H16" s="70">
        <f t="shared" si="1"/>
        <v>2.8669492492139994E-3</v>
      </c>
      <c r="J16" s="77">
        <f t="shared" ref="J16:J21" si="2">SUM(B16:H16)</f>
        <v>0.64607722291435177</v>
      </c>
    </row>
    <row r="17" spans="1:10" x14ac:dyDescent="0.25">
      <c r="A17" s="71" t="s">
        <v>65</v>
      </c>
      <c r="B17" s="72">
        <f t="shared" si="1"/>
        <v>4.0575275758594053E-3</v>
      </c>
      <c r="C17" s="73">
        <f t="shared" si="1"/>
        <v>0.12415217856018419</v>
      </c>
      <c r="D17" s="73">
        <f t="shared" si="1"/>
        <v>5.2181642671577676E-2</v>
      </c>
      <c r="E17" s="73">
        <f t="shared" si="1"/>
        <v>0.11108555487928023</v>
      </c>
      <c r="F17" s="73">
        <f t="shared" si="1"/>
        <v>0.13840727200907188</v>
      </c>
      <c r="G17" s="73">
        <f t="shared" si="1"/>
        <v>1.2612292453281191E-2</v>
      </c>
      <c r="H17" s="73">
        <f t="shared" si="1"/>
        <v>7.3692836466752716E-4</v>
      </c>
      <c r="J17" s="77">
        <f t="shared" si="2"/>
        <v>0.44323339651392213</v>
      </c>
    </row>
    <row r="18" spans="1:10" x14ac:dyDescent="0.25">
      <c r="A18" s="71" t="s">
        <v>66</v>
      </c>
      <c r="B18" s="72">
        <f t="shared" si="1"/>
        <v>3.4822031353691509E-3</v>
      </c>
      <c r="C18" s="73">
        <f t="shared" si="1"/>
        <v>0.1551799309203164</v>
      </c>
      <c r="D18" s="73">
        <f t="shared" si="1"/>
        <v>9.8484730089248892E-2</v>
      </c>
      <c r="E18" s="73">
        <f t="shared" si="1"/>
        <v>5.9152031181896061E-2</v>
      </c>
      <c r="F18" s="73">
        <f t="shared" si="1"/>
        <v>0.33274304995411391</v>
      </c>
      <c r="G18" s="73">
        <f t="shared" si="1"/>
        <v>4.4546609961314682E-3</v>
      </c>
      <c r="H18" s="73">
        <f t="shared" si="1"/>
        <v>1.4387667307104346E-3</v>
      </c>
      <c r="J18" s="77">
        <f t="shared" si="2"/>
        <v>0.65493537300778626</v>
      </c>
    </row>
    <row r="19" spans="1:10" ht="22.5" x14ac:dyDescent="0.25">
      <c r="A19" s="71" t="s">
        <v>67</v>
      </c>
      <c r="B19" s="72">
        <f t="shared" si="1"/>
        <v>0</v>
      </c>
      <c r="C19" s="73">
        <f t="shared" si="1"/>
        <v>0.12605559073332731</v>
      </c>
      <c r="D19" s="73">
        <f t="shared" si="1"/>
        <v>0.10308847295929134</v>
      </c>
      <c r="E19" s="73">
        <f t="shared" si="1"/>
        <v>5.7026840260819327E-2</v>
      </c>
      <c r="F19" s="73">
        <f t="shared" si="1"/>
        <v>0.12338994021886145</v>
      </c>
      <c r="G19" s="73">
        <f t="shared" si="1"/>
        <v>2.8868409626492252E-2</v>
      </c>
      <c r="H19" s="73">
        <f t="shared" si="1"/>
        <v>4.6021998986730539E-3</v>
      </c>
      <c r="J19" s="77">
        <f t="shared" si="2"/>
        <v>0.44303145369746472</v>
      </c>
    </row>
    <row r="20" spans="1:10" ht="15.75" thickBot="1" x14ac:dyDescent="0.3">
      <c r="A20" s="71" t="s">
        <v>68</v>
      </c>
      <c r="B20" s="72">
        <f t="shared" si="1"/>
        <v>3.8618021268533014E-3</v>
      </c>
      <c r="C20" s="73">
        <f t="shared" si="1"/>
        <v>0.12514086762309856</v>
      </c>
      <c r="D20" s="73">
        <f t="shared" si="1"/>
        <v>0.16579092423470682</v>
      </c>
      <c r="E20" s="73">
        <f t="shared" si="1"/>
        <v>5.2586527353976904E-2</v>
      </c>
      <c r="F20" s="73">
        <f t="shared" si="1"/>
        <v>0.16415972361468323</v>
      </c>
      <c r="G20" s="73">
        <f t="shared" si="1"/>
        <v>3.1419101705556195E-2</v>
      </c>
      <c r="H20" s="73">
        <f t="shared" si="1"/>
        <v>3.5367529051677556E-3</v>
      </c>
      <c r="J20" s="77">
        <f t="shared" si="2"/>
        <v>0.54649569956404276</v>
      </c>
    </row>
    <row r="21" spans="1:10" ht="16.5" thickTop="1" thickBot="1" x14ac:dyDescent="0.3">
      <c r="A21" s="74" t="s">
        <v>50</v>
      </c>
      <c r="B21" s="75">
        <f t="shared" si="1"/>
        <v>2.8285453381875158E-3</v>
      </c>
      <c r="C21" s="76">
        <f t="shared" si="1"/>
        <v>0.13129797416335351</v>
      </c>
      <c r="D21" s="76">
        <f t="shared" si="1"/>
        <v>0.10176973117752555</v>
      </c>
      <c r="E21" s="76">
        <f t="shared" si="1"/>
        <v>7.6052568651727395E-2</v>
      </c>
      <c r="F21" s="76">
        <f t="shared" si="1"/>
        <v>0.21213250041969725</v>
      </c>
      <c r="G21" s="76">
        <f t="shared" si="1"/>
        <v>1.8286331829519217E-2</v>
      </c>
      <c r="H21" s="76">
        <f t="shared" si="1"/>
        <v>2.7062523021684649E-3</v>
      </c>
      <c r="J21" s="77">
        <f t="shared" si="2"/>
        <v>0.54507390388217891</v>
      </c>
    </row>
    <row r="22" spans="1:10" ht="15.75" thickTop="1" x14ac:dyDescent="0.25"/>
    <row r="34" spans="1:23" ht="15.75" thickBot="1" x14ac:dyDescent="0.3">
      <c r="A34" s="30" t="s">
        <v>49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1"/>
    </row>
    <row r="35" spans="1:23" ht="15.75" thickTop="1" x14ac:dyDescent="0.25">
      <c r="A35" s="32" t="s">
        <v>77</v>
      </c>
      <c r="B35" s="33" t="s">
        <v>4</v>
      </c>
      <c r="C35" s="34"/>
      <c r="D35" s="34"/>
      <c r="E35" s="34"/>
      <c r="F35" s="34"/>
      <c r="G35" s="34"/>
      <c r="H35" s="34"/>
      <c r="I35" s="34" t="s">
        <v>51</v>
      </c>
      <c r="J35" s="34"/>
      <c r="K35" s="34"/>
      <c r="L35" s="34"/>
      <c r="M35" s="34"/>
      <c r="N35" s="34"/>
      <c r="O35" s="34"/>
      <c r="P35" s="34" t="s">
        <v>6</v>
      </c>
      <c r="Q35" s="34"/>
      <c r="R35" s="34"/>
      <c r="S35" s="34"/>
      <c r="T35" s="34"/>
      <c r="U35" s="34"/>
      <c r="V35" s="35"/>
      <c r="W35" s="31"/>
    </row>
    <row r="36" spans="1:23" ht="73.5" thickBot="1" x14ac:dyDescent="0.3">
      <c r="A36" s="36"/>
      <c r="B36" s="37" t="s">
        <v>52</v>
      </c>
      <c r="C36" s="38" t="s">
        <v>53</v>
      </c>
      <c r="D36" s="38" t="s">
        <v>54</v>
      </c>
      <c r="E36" s="38" t="s">
        <v>55</v>
      </c>
      <c r="F36" s="38" t="s">
        <v>56</v>
      </c>
      <c r="G36" s="38" t="s">
        <v>57</v>
      </c>
      <c r="H36" s="38" t="s">
        <v>58</v>
      </c>
      <c r="I36" s="38" t="s">
        <v>52</v>
      </c>
      <c r="J36" s="38" t="s">
        <v>53</v>
      </c>
      <c r="K36" s="38" t="s">
        <v>54</v>
      </c>
      <c r="L36" s="38" t="s">
        <v>55</v>
      </c>
      <c r="M36" s="38" t="s">
        <v>56</v>
      </c>
      <c r="N36" s="38" t="s">
        <v>57</v>
      </c>
      <c r="O36" s="38" t="s">
        <v>58</v>
      </c>
      <c r="P36" s="38" t="s">
        <v>52</v>
      </c>
      <c r="Q36" s="38" t="s">
        <v>53</v>
      </c>
      <c r="R36" s="38" t="s">
        <v>54</v>
      </c>
      <c r="S36" s="38" t="s">
        <v>55</v>
      </c>
      <c r="T36" s="38" t="s">
        <v>56</v>
      </c>
      <c r="U36" s="38" t="s">
        <v>57</v>
      </c>
      <c r="V36" s="39" t="s">
        <v>58</v>
      </c>
      <c r="W36" s="31"/>
    </row>
    <row r="37" spans="1:23" ht="24.75" thickTop="1" x14ac:dyDescent="0.25">
      <c r="A37" s="40" t="s">
        <v>59</v>
      </c>
      <c r="B37" s="41">
        <v>2.6779273542750295E-3</v>
      </c>
      <c r="C37" s="42">
        <v>0.12304579512235622</v>
      </c>
      <c r="D37" s="42">
        <v>8.39228959736118E-2</v>
      </c>
      <c r="E37" s="42">
        <v>9.848406542769747E-2</v>
      </c>
      <c r="F37" s="42">
        <v>0.32224551717102873</v>
      </c>
      <c r="G37" s="42">
        <v>1.2834072616168469E-2</v>
      </c>
      <c r="H37" s="42">
        <v>2.8669492492139994E-3</v>
      </c>
      <c r="I37" s="43">
        <v>6</v>
      </c>
      <c r="J37" s="43">
        <v>4</v>
      </c>
      <c r="K37" s="43">
        <v>5</v>
      </c>
      <c r="L37" s="43">
        <v>6</v>
      </c>
      <c r="M37" s="43">
        <v>6</v>
      </c>
      <c r="N37" s="43">
        <v>6</v>
      </c>
      <c r="O37" s="43">
        <v>6</v>
      </c>
      <c r="P37" s="44">
        <v>4.2064129614820828E-3</v>
      </c>
      <c r="Q37" s="44">
        <v>7.4827175166412713E-2</v>
      </c>
      <c r="R37" s="44">
        <v>3.0045176941743787E-2</v>
      </c>
      <c r="S37" s="44">
        <v>4.5584491174646864E-2</v>
      </c>
      <c r="T37" s="44">
        <v>0.16400311779899931</v>
      </c>
      <c r="U37" s="44">
        <v>2.2787463385434956E-2</v>
      </c>
      <c r="V37" s="45">
        <v>5.4331538399367716E-3</v>
      </c>
      <c r="W37" s="31"/>
    </row>
    <row r="38" spans="1:23" ht="24" x14ac:dyDescent="0.25">
      <c r="A38" s="46" t="s">
        <v>60</v>
      </c>
      <c r="B38" s="47">
        <v>4.0575275758594053E-3</v>
      </c>
      <c r="C38" s="48">
        <v>0.12415217856018419</v>
      </c>
      <c r="D38" s="48">
        <v>5.2181642671577676E-2</v>
      </c>
      <c r="E38" s="48">
        <v>0.11108555487928023</v>
      </c>
      <c r="F38" s="48">
        <v>0.13840727200907188</v>
      </c>
      <c r="G38" s="48">
        <v>1.2612292453281191E-2</v>
      </c>
      <c r="H38" s="48">
        <v>7.3692836466752716E-4</v>
      </c>
      <c r="I38" s="49">
        <v>6</v>
      </c>
      <c r="J38" s="49">
        <v>5</v>
      </c>
      <c r="K38" s="49">
        <v>7</v>
      </c>
      <c r="L38" s="49">
        <v>7</v>
      </c>
      <c r="M38" s="49">
        <v>7</v>
      </c>
      <c r="N38" s="49">
        <v>7</v>
      </c>
      <c r="O38" s="49">
        <v>6</v>
      </c>
      <c r="P38" s="50">
        <v>9.9388721781275072E-3</v>
      </c>
      <c r="Q38" s="50">
        <v>5.6735824856790733E-2</v>
      </c>
      <c r="R38" s="50">
        <v>3.2033137381356637E-2</v>
      </c>
      <c r="S38" s="50">
        <v>9.052888733756799E-2</v>
      </c>
      <c r="T38" s="50">
        <v>0.13377029581309621</v>
      </c>
      <c r="U38" s="50">
        <v>1.7845306468544743E-2</v>
      </c>
      <c r="V38" s="51">
        <v>1.8050984704190895E-3</v>
      </c>
      <c r="W38" s="31"/>
    </row>
    <row r="39" spans="1:23" ht="24" x14ac:dyDescent="0.25">
      <c r="A39" s="46" t="s">
        <v>61</v>
      </c>
      <c r="B39" s="47">
        <v>3.4822031353691509E-3</v>
      </c>
      <c r="C39" s="48">
        <v>0.1551799309203164</v>
      </c>
      <c r="D39" s="48">
        <v>9.8484730089248892E-2</v>
      </c>
      <c r="E39" s="48">
        <v>5.9152031181896061E-2</v>
      </c>
      <c r="F39" s="48">
        <v>0.33274304995411391</v>
      </c>
      <c r="G39" s="48">
        <v>4.4546609961314682E-3</v>
      </c>
      <c r="H39" s="48">
        <v>1.4387667307104346E-3</v>
      </c>
      <c r="I39" s="49">
        <v>5</v>
      </c>
      <c r="J39" s="49">
        <v>6</v>
      </c>
      <c r="K39" s="49">
        <v>6</v>
      </c>
      <c r="L39" s="49">
        <v>6</v>
      </c>
      <c r="M39" s="49">
        <v>6</v>
      </c>
      <c r="N39" s="49">
        <v>6</v>
      </c>
      <c r="O39" s="49">
        <v>5</v>
      </c>
      <c r="P39" s="50">
        <v>4.1644228519535755E-3</v>
      </c>
      <c r="Q39" s="50">
        <v>4.5865037105440466E-2</v>
      </c>
      <c r="R39" s="50">
        <v>0.11804158387693273</v>
      </c>
      <c r="S39" s="50">
        <v>1.3791090376534596E-2</v>
      </c>
      <c r="T39" s="50">
        <v>0.19840356374652549</v>
      </c>
      <c r="U39" s="50">
        <v>3.7556444260911722E-3</v>
      </c>
      <c r="V39" s="51">
        <v>2.5762798245967562E-3</v>
      </c>
      <c r="W39" s="31"/>
    </row>
    <row r="40" spans="1:23" ht="24" x14ac:dyDescent="0.25">
      <c r="A40" s="46" t="s">
        <v>62</v>
      </c>
      <c r="B40" s="52">
        <v>0</v>
      </c>
      <c r="C40" s="48">
        <v>0.12605559073332731</v>
      </c>
      <c r="D40" s="48">
        <v>0.10308847295929134</v>
      </c>
      <c r="E40" s="48">
        <v>5.7026840260819327E-2</v>
      </c>
      <c r="F40" s="48">
        <v>0.12338994021886145</v>
      </c>
      <c r="G40" s="48">
        <v>2.8868409626492252E-2</v>
      </c>
      <c r="H40" s="48">
        <v>4.6021998986730539E-3</v>
      </c>
      <c r="I40" s="49">
        <v>6</v>
      </c>
      <c r="J40" s="49">
        <v>6</v>
      </c>
      <c r="K40" s="49">
        <v>6</v>
      </c>
      <c r="L40" s="49">
        <v>6</v>
      </c>
      <c r="M40" s="49">
        <v>6</v>
      </c>
      <c r="N40" s="49">
        <v>6</v>
      </c>
      <c r="O40" s="49">
        <v>6</v>
      </c>
      <c r="P40" s="53">
        <v>0</v>
      </c>
      <c r="Q40" s="50">
        <v>3.1015906832531522E-2</v>
      </c>
      <c r="R40" s="50">
        <v>5.7117706182984826E-2</v>
      </c>
      <c r="S40" s="50">
        <v>3.1347122673634112E-2</v>
      </c>
      <c r="T40" s="50">
        <v>0.13047721640109669</v>
      </c>
      <c r="U40" s="50">
        <v>5.7267709052301718E-2</v>
      </c>
      <c r="V40" s="51">
        <v>7.3177503025552921E-3</v>
      </c>
      <c r="W40" s="31"/>
    </row>
    <row r="41" spans="1:23" ht="24" x14ac:dyDescent="0.25">
      <c r="A41" s="46" t="s">
        <v>63</v>
      </c>
      <c r="B41" s="47">
        <v>3.8618021268533014E-3</v>
      </c>
      <c r="C41" s="48">
        <v>0.12514086762309856</v>
      </c>
      <c r="D41" s="48">
        <v>0.16579092423470682</v>
      </c>
      <c r="E41" s="48">
        <v>5.2586527353976904E-2</v>
      </c>
      <c r="F41" s="48">
        <v>0.16415972361468323</v>
      </c>
      <c r="G41" s="48">
        <v>3.1419101705556195E-2</v>
      </c>
      <c r="H41" s="48">
        <v>3.5367529051677556E-3</v>
      </c>
      <c r="I41" s="49">
        <v>7</v>
      </c>
      <c r="J41" s="49">
        <v>7</v>
      </c>
      <c r="K41" s="49">
        <v>7</v>
      </c>
      <c r="L41" s="49">
        <v>7</v>
      </c>
      <c r="M41" s="49">
        <v>7</v>
      </c>
      <c r="N41" s="49">
        <v>7</v>
      </c>
      <c r="O41" s="49">
        <v>7</v>
      </c>
      <c r="P41" s="50">
        <v>7.2053156654756801E-3</v>
      </c>
      <c r="Q41" s="50">
        <v>5.6759196016233408E-2</v>
      </c>
      <c r="R41" s="50">
        <v>0.21263797384709332</v>
      </c>
      <c r="S41" s="50">
        <v>1.8018469484494294E-2</v>
      </c>
      <c r="T41" s="50">
        <v>0.12572610171263562</v>
      </c>
      <c r="U41" s="50">
        <v>4.0845966365907101E-2</v>
      </c>
      <c r="V41" s="51">
        <v>5.9951835319271415E-3</v>
      </c>
      <c r="W41" s="31"/>
    </row>
    <row r="42" spans="1:23" ht="15.75" thickBot="1" x14ac:dyDescent="0.3">
      <c r="A42" s="54" t="s">
        <v>50</v>
      </c>
      <c r="B42" s="55">
        <v>2.8285453381875158E-3</v>
      </c>
      <c r="C42" s="56">
        <v>0.13129797416335351</v>
      </c>
      <c r="D42" s="56">
        <v>0.10176973117752555</v>
      </c>
      <c r="E42" s="56">
        <v>7.6052568651727395E-2</v>
      </c>
      <c r="F42" s="56">
        <v>0.21213250041969725</v>
      </c>
      <c r="G42" s="56">
        <v>1.8286331829519217E-2</v>
      </c>
      <c r="H42" s="56">
        <v>2.7062523021684649E-3</v>
      </c>
      <c r="I42" s="57">
        <v>30</v>
      </c>
      <c r="J42" s="57">
        <v>28</v>
      </c>
      <c r="K42" s="57">
        <v>31</v>
      </c>
      <c r="L42" s="57">
        <v>32</v>
      </c>
      <c r="M42" s="57">
        <v>32</v>
      </c>
      <c r="N42" s="57">
        <v>32</v>
      </c>
      <c r="O42" s="57">
        <v>30</v>
      </c>
      <c r="P42" s="58">
        <v>5.9597985255167123E-3</v>
      </c>
      <c r="Q42" s="58">
        <v>5.0446440402899952E-2</v>
      </c>
      <c r="R42" s="58">
        <v>0.11755989114825073</v>
      </c>
      <c r="S42" s="58">
        <v>5.2892223501866689E-2</v>
      </c>
      <c r="T42" s="58">
        <v>0.16849193403836479</v>
      </c>
      <c r="U42" s="58">
        <v>3.331990257608556E-2</v>
      </c>
      <c r="V42" s="59">
        <v>5.0230161982272427E-3</v>
      </c>
      <c r="W42" s="31"/>
    </row>
  </sheetData>
  <mergeCells count="10">
    <mergeCell ref="A35:A36"/>
    <mergeCell ref="B35:H35"/>
    <mergeCell ref="I35:O35"/>
    <mergeCell ref="P35:V35"/>
    <mergeCell ref="A14:A15"/>
    <mergeCell ref="B14:G14"/>
    <mergeCell ref="A34:V34"/>
    <mergeCell ref="A3:H3"/>
    <mergeCell ref="A4:A5"/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K62"/>
  <sheetViews>
    <sheetView topLeftCell="A37" workbookViewId="0">
      <selection activeCell="B40" sqref="B40:K45"/>
    </sheetView>
  </sheetViews>
  <sheetFormatPr defaultRowHeight="15" x14ac:dyDescent="0.25"/>
  <cols>
    <col min="1" max="1" width="2.140625" customWidth="1"/>
    <col min="2" max="2" width="18.85546875" customWidth="1"/>
    <col min="3" max="3" width="7.5703125" customWidth="1"/>
    <col min="5" max="5" width="7.42578125" customWidth="1"/>
    <col min="9" max="9" width="9.42578125" customWidth="1"/>
  </cols>
  <sheetData>
    <row r="29" spans="1:11" ht="15.75" thickBot="1" x14ac:dyDescent="0.3">
      <c r="A29" s="78" t="s">
        <v>79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1" ht="47.25" thickTop="1" thickBot="1" x14ac:dyDescent="0.3">
      <c r="A30" s="79" t="s">
        <v>34</v>
      </c>
      <c r="B30" s="80"/>
      <c r="C30" s="66" t="s">
        <v>69</v>
      </c>
      <c r="D30" s="67" t="s">
        <v>71</v>
      </c>
      <c r="E30" s="67" t="s">
        <v>70</v>
      </c>
      <c r="F30" s="67" t="s">
        <v>72</v>
      </c>
      <c r="G30" s="67" t="s">
        <v>73</v>
      </c>
      <c r="H30" s="67" t="s">
        <v>74</v>
      </c>
      <c r="I30" s="67" t="s">
        <v>75</v>
      </c>
      <c r="J30" s="66" t="s">
        <v>87</v>
      </c>
      <c r="K30" s="66" t="s">
        <v>88</v>
      </c>
    </row>
    <row r="31" spans="1:11" ht="24.75" thickTop="1" x14ac:dyDescent="0.25">
      <c r="A31" s="84"/>
      <c r="B31" s="85" t="s">
        <v>89</v>
      </c>
      <c r="C31" s="86">
        <v>8.7442613373175368E-2</v>
      </c>
      <c r="D31" s="87">
        <v>-1.4346185871678003E-2</v>
      </c>
      <c r="E31" s="87">
        <v>0.10302571845959597</v>
      </c>
      <c r="F31" s="87">
        <v>-0.24991736417334723</v>
      </c>
      <c r="G31" s="87">
        <v>-0.15768038739368953</v>
      </c>
      <c r="H31" s="87">
        <v>0.39343579970744058</v>
      </c>
      <c r="I31" s="87">
        <v>5.1845365798980331E-2</v>
      </c>
      <c r="J31" s="87">
        <v>0.49424742733960042</v>
      </c>
      <c r="K31" s="88">
        <v>4.5383665270002864E-2</v>
      </c>
    </row>
    <row r="32" spans="1:11" ht="24" x14ac:dyDescent="0.25">
      <c r="A32" s="89"/>
      <c r="B32" s="90" t="s">
        <v>85</v>
      </c>
      <c r="C32" s="91">
        <v>0.25989656021165997</v>
      </c>
      <c r="D32" s="92">
        <v>0.18740451184696116</v>
      </c>
      <c r="E32" s="92">
        <v>0.24361121737200539</v>
      </c>
      <c r="F32" s="92">
        <v>-0.19229770136912774</v>
      </c>
      <c r="G32" s="92">
        <v>-0.33109735058301337</v>
      </c>
      <c r="H32" s="92">
        <v>0.42469422285883873</v>
      </c>
      <c r="I32" s="92">
        <v>0.35865054801840396</v>
      </c>
      <c r="J32" s="92">
        <v>0.63740415927159577</v>
      </c>
      <c r="K32" s="93">
        <v>6.4800779906355715E-2</v>
      </c>
    </row>
    <row r="33" spans="1:11" ht="24" x14ac:dyDescent="0.25">
      <c r="A33" s="89"/>
      <c r="B33" s="90" t="s">
        <v>86</v>
      </c>
      <c r="C33" s="91">
        <v>0.11782963984425267</v>
      </c>
      <c r="D33" s="92">
        <v>6.6247377927448978E-3</v>
      </c>
      <c r="E33" s="92">
        <v>0.22161182153844655</v>
      </c>
      <c r="F33" s="92">
        <v>-7.619364665786478E-2</v>
      </c>
      <c r="G33" s="92">
        <v>-0.45504764635386885</v>
      </c>
      <c r="H33" s="92">
        <v>0.24371814188069671</v>
      </c>
      <c r="I33" s="92">
        <v>0.13293002695253658</v>
      </c>
      <c r="J33" s="92">
        <v>0.34517421822582478</v>
      </c>
      <c r="K33" s="93">
        <v>9.7407978254335559E-2</v>
      </c>
    </row>
    <row r="34" spans="1:11" ht="28.5" customHeight="1" x14ac:dyDescent="0.25">
      <c r="A34" s="94"/>
      <c r="B34" s="95" t="s">
        <v>91</v>
      </c>
      <c r="C34" s="96">
        <v>-0.27200000000000002</v>
      </c>
      <c r="D34" s="97">
        <v>-0.23499999999999999</v>
      </c>
      <c r="E34" s="97">
        <v>-8.7999999999999995E-2</v>
      </c>
      <c r="F34" s="97">
        <v>-0.16900000000000001</v>
      </c>
      <c r="G34" s="97">
        <v>0.14099999999999999</v>
      </c>
      <c r="H34" s="97">
        <v>-0.17299999999999999</v>
      </c>
      <c r="I34" s="97">
        <v>-0.20499999999999999</v>
      </c>
      <c r="J34" s="97">
        <v>-0.127</v>
      </c>
      <c r="K34" s="98">
        <v>0.52700000000000002</v>
      </c>
    </row>
    <row r="39" spans="1:11" ht="15.75" thickBot="1" x14ac:dyDescent="0.3">
      <c r="B39" s="78" t="s">
        <v>49</v>
      </c>
      <c r="C39" s="78"/>
      <c r="D39" s="78"/>
      <c r="E39" s="78"/>
      <c r="F39" s="78"/>
      <c r="G39" s="78"/>
      <c r="H39" s="78"/>
      <c r="I39" s="78"/>
      <c r="J39" s="78"/>
      <c r="K39" s="78"/>
    </row>
    <row r="40" spans="1:11" ht="47.25" thickTop="1" thickBot="1" x14ac:dyDescent="0.3">
      <c r="B40" s="79" t="s">
        <v>100</v>
      </c>
      <c r="C40" s="80"/>
      <c r="D40" s="66" t="s">
        <v>69</v>
      </c>
      <c r="E40" s="67" t="s">
        <v>71</v>
      </c>
      <c r="F40" s="67" t="s">
        <v>70</v>
      </c>
      <c r="G40" s="67" t="s">
        <v>72</v>
      </c>
      <c r="H40" s="67" t="s">
        <v>73</v>
      </c>
      <c r="I40" s="67" t="s">
        <v>74</v>
      </c>
      <c r="J40" s="67" t="s">
        <v>75</v>
      </c>
      <c r="K40" s="67" t="s">
        <v>103</v>
      </c>
    </row>
    <row r="41" spans="1:11" ht="15.75" thickTop="1" x14ac:dyDescent="0.25">
      <c r="B41" s="84"/>
      <c r="C41" s="85">
        <v>1</v>
      </c>
      <c r="D41" s="118">
        <v>2.4661408210788962E-3</v>
      </c>
      <c r="E41" s="119">
        <v>0.13334011950477373</v>
      </c>
      <c r="F41" s="119">
        <v>6.3041063801679606E-2</v>
      </c>
      <c r="G41" s="119">
        <v>7.861252109221549E-2</v>
      </c>
      <c r="H41" s="119">
        <v>0.30542636747568525</v>
      </c>
      <c r="I41" s="119">
        <v>8.5699480231823007E-3</v>
      </c>
      <c r="J41" s="119">
        <v>1.4193000667286557E-3</v>
      </c>
      <c r="K41" s="107">
        <v>3174.8667866337364</v>
      </c>
    </row>
    <row r="42" spans="1:11" x14ac:dyDescent="0.25">
      <c r="B42" s="89"/>
      <c r="C42" s="90">
        <v>2</v>
      </c>
      <c r="D42" s="120">
        <v>6.3687777041830131E-4</v>
      </c>
      <c r="E42" s="121">
        <v>0.13118568874067424</v>
      </c>
      <c r="F42" s="121">
        <v>7.0955550806355613E-2</v>
      </c>
      <c r="G42" s="121">
        <v>8.2888608811705469E-2</v>
      </c>
      <c r="H42" s="121">
        <v>0.16054331299879662</v>
      </c>
      <c r="I42" s="121">
        <v>3.0619894377575127E-3</v>
      </c>
      <c r="J42" s="121">
        <v>4.4860250928272175E-3</v>
      </c>
      <c r="K42" s="108">
        <v>6136.608648875831</v>
      </c>
    </row>
    <row r="43" spans="1:11" x14ac:dyDescent="0.25">
      <c r="B43" s="89"/>
      <c r="C43" s="117" t="s">
        <v>101</v>
      </c>
      <c r="D43" s="120">
        <v>4.5755648790851587E-3</v>
      </c>
      <c r="E43" s="121">
        <v>0.10572004542772023</v>
      </c>
      <c r="F43" s="121">
        <v>0.15238805298393132</v>
      </c>
      <c r="G43" s="121">
        <v>8.7430044330331108E-2</v>
      </c>
      <c r="H43" s="121">
        <v>0.14549786676106954</v>
      </c>
      <c r="I43" s="121">
        <v>2.9551974266350426E-2</v>
      </c>
      <c r="J43" s="121">
        <v>3.8192620544175685E-3</v>
      </c>
      <c r="K43" s="108">
        <v>10469.875959600777</v>
      </c>
    </row>
    <row r="44" spans="1:11" x14ac:dyDescent="0.25">
      <c r="B44" s="89"/>
      <c r="C44" s="117" t="s">
        <v>102</v>
      </c>
      <c r="D44" s="120">
        <v>6.1058720715342239E-3</v>
      </c>
      <c r="E44" s="121">
        <v>0.16152055922792968</v>
      </c>
      <c r="F44" s="121">
        <v>0.10917581141072238</v>
      </c>
      <c r="G44" s="121">
        <v>5.4499060085968123E-2</v>
      </c>
      <c r="H44" s="121">
        <v>0.13835792118206794</v>
      </c>
      <c r="I44" s="121">
        <v>5.4295471194684454E-2</v>
      </c>
      <c r="J44" s="121">
        <v>7.9215256948209651E-3</v>
      </c>
      <c r="K44" s="108">
        <v>49383.741080013402</v>
      </c>
    </row>
    <row r="45" spans="1:11" x14ac:dyDescent="0.25">
      <c r="B45" s="94"/>
      <c r="C45" s="95" t="s">
        <v>50</v>
      </c>
      <c r="D45" s="122">
        <v>3.4505421165810296E-3</v>
      </c>
      <c r="E45" s="123">
        <v>0.1315711248500547</v>
      </c>
      <c r="F45" s="123">
        <v>9.6834635128028132E-2</v>
      </c>
      <c r="G45" s="123">
        <v>7.6694576434974654E-2</v>
      </c>
      <c r="H45" s="123">
        <v>0.20908456360170197</v>
      </c>
      <c r="I45" s="123">
        <v>2.1669185528199984E-2</v>
      </c>
      <c r="J45" s="123">
        <v>3.9846816478949073E-3</v>
      </c>
      <c r="K45" s="109">
        <v>13479.974772074704</v>
      </c>
    </row>
    <row r="49" spans="2:8" ht="15.75" thickBot="1" x14ac:dyDescent="0.3">
      <c r="B49" s="78" t="s">
        <v>79</v>
      </c>
      <c r="C49" s="78"/>
      <c r="D49" s="78"/>
      <c r="E49" s="78"/>
      <c r="F49" s="78"/>
      <c r="G49" s="78"/>
      <c r="H49" s="110"/>
    </row>
    <row r="50" spans="2:8" ht="98.25" thickTop="1" thickBot="1" x14ac:dyDescent="0.3">
      <c r="B50" s="79" t="s">
        <v>34</v>
      </c>
      <c r="C50" s="80"/>
      <c r="D50" s="81" t="s">
        <v>92</v>
      </c>
      <c r="E50" s="82" t="s">
        <v>93</v>
      </c>
      <c r="F50" s="82" t="s">
        <v>94</v>
      </c>
      <c r="G50" s="83" t="s">
        <v>95</v>
      </c>
      <c r="H50" s="110"/>
    </row>
    <row r="51" spans="2:8" ht="48.75" thickTop="1" x14ac:dyDescent="0.25">
      <c r="B51" s="84" t="s">
        <v>81</v>
      </c>
      <c r="C51" s="85" t="s">
        <v>80</v>
      </c>
      <c r="D51" s="86">
        <v>6.3540848439917946E-2</v>
      </c>
      <c r="E51" s="87">
        <v>-0.2335149149719791</v>
      </c>
      <c r="F51" s="87">
        <v>-0.13836604270334149</v>
      </c>
      <c r="G51" s="113">
        <v>0.30728522525769869</v>
      </c>
      <c r="H51" s="110"/>
    </row>
    <row r="52" spans="2:8" ht="24" x14ac:dyDescent="0.25">
      <c r="B52" s="89"/>
      <c r="C52" s="90" t="s">
        <v>84</v>
      </c>
      <c r="D52" s="91">
        <v>0.72536679213863731</v>
      </c>
      <c r="E52" s="92">
        <v>0.14172803777300383</v>
      </c>
      <c r="F52" s="92">
        <v>0.40088967407702492</v>
      </c>
      <c r="G52" s="93">
        <v>5.3759489767900098E-2</v>
      </c>
      <c r="H52" s="110"/>
    </row>
    <row r="53" spans="2:8" x14ac:dyDescent="0.25">
      <c r="B53" s="94"/>
      <c r="C53" s="95" t="s">
        <v>51</v>
      </c>
      <c r="D53" s="104">
        <v>33</v>
      </c>
      <c r="E53" s="105">
        <v>41</v>
      </c>
      <c r="F53" s="105">
        <v>39</v>
      </c>
      <c r="G53" s="106">
        <v>40</v>
      </c>
      <c r="H53" s="110"/>
    </row>
    <row r="54" spans="2:8" ht="48" x14ac:dyDescent="0.25">
      <c r="B54" s="94" t="s">
        <v>82</v>
      </c>
      <c r="C54" s="90" t="s">
        <v>80</v>
      </c>
      <c r="D54" s="91">
        <v>0.17228074704848717</v>
      </c>
      <c r="E54" s="111">
        <v>-0.47178885181151409</v>
      </c>
      <c r="F54" s="92">
        <v>-0.13534301287581249</v>
      </c>
      <c r="G54" s="112">
        <v>0.71896054808911647</v>
      </c>
      <c r="H54" s="110"/>
    </row>
    <row r="55" spans="2:8" ht="24" x14ac:dyDescent="0.25">
      <c r="B55" s="89"/>
      <c r="C55" s="90" t="s">
        <v>84</v>
      </c>
      <c r="D55" s="91">
        <v>0.33770417693867194</v>
      </c>
      <c r="E55" s="92">
        <v>1.8456821159745455E-3</v>
      </c>
      <c r="F55" s="92">
        <v>0.41135740923732833</v>
      </c>
      <c r="G55" s="93">
        <v>1.7357129172156768E-7</v>
      </c>
      <c r="H55" s="110"/>
    </row>
    <row r="56" spans="2:8" x14ac:dyDescent="0.25">
      <c r="B56" s="94"/>
      <c r="C56" s="95" t="s">
        <v>51</v>
      </c>
      <c r="D56" s="104">
        <v>33</v>
      </c>
      <c r="E56" s="105">
        <v>41</v>
      </c>
      <c r="F56" s="105">
        <v>39</v>
      </c>
      <c r="G56" s="106">
        <v>40</v>
      </c>
      <c r="H56" s="110"/>
    </row>
    <row r="57" spans="2:8" ht="48" x14ac:dyDescent="0.25">
      <c r="B57" s="94" t="s">
        <v>83</v>
      </c>
      <c r="C57" s="90" t="s">
        <v>80</v>
      </c>
      <c r="D57" s="91">
        <v>0.11013468491231328</v>
      </c>
      <c r="E57" s="111">
        <v>-0.68576470154144986</v>
      </c>
      <c r="F57" s="92">
        <v>-0.27155741493511881</v>
      </c>
      <c r="G57" s="112">
        <v>0.59497186549954106</v>
      </c>
      <c r="H57" s="110"/>
    </row>
    <row r="58" spans="2:8" ht="24" x14ac:dyDescent="0.25">
      <c r="B58" s="89"/>
      <c r="C58" s="90" t="s">
        <v>84</v>
      </c>
      <c r="D58" s="91">
        <v>0.54176816198346422</v>
      </c>
      <c r="E58" s="92">
        <v>7.5027825582660605E-7</v>
      </c>
      <c r="F58" s="92">
        <v>9.4467203850462214E-2</v>
      </c>
      <c r="G58" s="93">
        <v>5.1427752569930833E-5</v>
      </c>
      <c r="H58" s="110"/>
    </row>
    <row r="59" spans="2:8" x14ac:dyDescent="0.25">
      <c r="B59" s="94"/>
      <c r="C59" s="95" t="s">
        <v>51</v>
      </c>
      <c r="D59" s="104">
        <v>33</v>
      </c>
      <c r="E59" s="105">
        <v>41</v>
      </c>
      <c r="F59" s="105">
        <v>39</v>
      </c>
      <c r="G59" s="106">
        <v>40</v>
      </c>
      <c r="H59" s="110"/>
    </row>
    <row r="60" spans="2:8" ht="48" x14ac:dyDescent="0.25">
      <c r="B60" s="94" t="s">
        <v>90</v>
      </c>
      <c r="C60" s="90" t="s">
        <v>80</v>
      </c>
      <c r="D60" s="91">
        <v>0.10481136738746596</v>
      </c>
      <c r="E60" s="92">
        <v>0.22910728622479756</v>
      </c>
      <c r="F60" s="92">
        <v>-6.3437706781580047E-2</v>
      </c>
      <c r="G60" s="93">
        <v>-0.18369257986099544</v>
      </c>
      <c r="H60" s="110"/>
    </row>
    <row r="61" spans="2:8" ht="24" x14ac:dyDescent="0.25">
      <c r="B61" s="89"/>
      <c r="C61" s="90" t="s">
        <v>84</v>
      </c>
      <c r="D61" s="91">
        <v>0.56158943629457703</v>
      </c>
      <c r="E61" s="92">
        <v>0.14961841312036347</v>
      </c>
      <c r="F61" s="92">
        <v>0.70122625870317534</v>
      </c>
      <c r="G61" s="93">
        <v>0.25653396020586006</v>
      </c>
      <c r="H61" s="110"/>
    </row>
    <row r="62" spans="2:8" ht="15.75" thickBot="1" x14ac:dyDescent="0.3">
      <c r="B62" s="99"/>
      <c r="C62" s="100" t="s">
        <v>51</v>
      </c>
      <c r="D62" s="101">
        <v>33</v>
      </c>
      <c r="E62" s="102">
        <v>41</v>
      </c>
      <c r="F62" s="102">
        <v>39</v>
      </c>
      <c r="G62" s="103">
        <v>40</v>
      </c>
      <c r="H62" s="110"/>
    </row>
  </sheetData>
  <mergeCells count="12">
    <mergeCell ref="B51:B53"/>
    <mergeCell ref="B54:B56"/>
    <mergeCell ref="B57:B59"/>
    <mergeCell ref="B60:B62"/>
    <mergeCell ref="B40:C40"/>
    <mergeCell ref="B41:B45"/>
    <mergeCell ref="B49:G49"/>
    <mergeCell ref="B50:C50"/>
    <mergeCell ref="A29:K29"/>
    <mergeCell ref="A30:B30"/>
    <mergeCell ref="A31:A34"/>
    <mergeCell ref="B39:K3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"/>
  <sheetViews>
    <sheetView workbookViewId="0">
      <selection activeCell="F9" sqref="C2:F9"/>
    </sheetView>
  </sheetViews>
  <sheetFormatPr defaultRowHeight="15" x14ac:dyDescent="0.25"/>
  <cols>
    <col min="3" max="3" width="19.85546875" customWidth="1"/>
  </cols>
  <sheetData>
    <row r="1" spans="3:6" ht="15.75" thickBot="1" x14ac:dyDescent="0.3"/>
    <row r="2" spans="3:6" ht="15.75" thickTop="1" x14ac:dyDescent="0.25">
      <c r="C2" s="61" t="s">
        <v>97</v>
      </c>
      <c r="D2" s="62" t="s">
        <v>4</v>
      </c>
      <c r="E2" s="63"/>
      <c r="F2" s="64"/>
    </row>
    <row r="3" spans="3:6" ht="35.25" thickBot="1" x14ac:dyDescent="0.3">
      <c r="C3" s="65"/>
      <c r="D3" s="66" t="s">
        <v>96</v>
      </c>
      <c r="E3" s="67" t="s">
        <v>98</v>
      </c>
      <c r="F3" s="67" t="s">
        <v>99</v>
      </c>
    </row>
    <row r="4" spans="3:6" ht="15.75" thickTop="1" x14ac:dyDescent="0.25">
      <c r="C4" s="68" t="s">
        <v>64</v>
      </c>
      <c r="D4" s="114">
        <v>4.7042745461645366</v>
      </c>
      <c r="E4" s="70">
        <v>0.46970061188111373</v>
      </c>
      <c r="F4" s="70">
        <v>3.9022769530713375E-2</v>
      </c>
    </row>
    <row r="5" spans="3:6" x14ac:dyDescent="0.25">
      <c r="C5" s="71" t="s">
        <v>65</v>
      </c>
      <c r="D5" s="115">
        <v>5.4253566130778061</v>
      </c>
      <c r="E5" s="73">
        <v>0.49180585829333506</v>
      </c>
      <c r="F5" s="73">
        <v>2.7910461077277796E-2</v>
      </c>
    </row>
    <row r="6" spans="3:6" x14ac:dyDescent="0.25">
      <c r="C6" s="71" t="s">
        <v>66</v>
      </c>
      <c r="D6" s="115">
        <v>6.3769417336800371</v>
      </c>
      <c r="E6" s="73">
        <v>0.51504102667528096</v>
      </c>
      <c r="F6" s="73">
        <v>3.2277761545924502E-2</v>
      </c>
    </row>
    <row r="7" spans="3:6" x14ac:dyDescent="0.25">
      <c r="C7" s="71" t="s">
        <v>67</v>
      </c>
      <c r="D7" s="115">
        <v>7.8165577707672131</v>
      </c>
      <c r="E7" s="73">
        <v>0.53643067215572782</v>
      </c>
      <c r="F7" s="73">
        <v>2.874235707823361E-2</v>
      </c>
    </row>
    <row r="8" spans="3:6" ht="15.75" thickBot="1" x14ac:dyDescent="0.3">
      <c r="C8" s="71" t="s">
        <v>68</v>
      </c>
      <c r="D8" s="115">
        <v>8.7666573051665146</v>
      </c>
      <c r="E8" s="73">
        <v>0.65324004004500047</v>
      </c>
      <c r="F8" s="73">
        <v>2.5706873084771764E-2</v>
      </c>
    </row>
    <row r="9" spans="3:6" ht="16.5" thickTop="1" thickBot="1" x14ac:dyDescent="0.3">
      <c r="C9" s="74" t="s">
        <v>50</v>
      </c>
      <c r="D9" s="116">
        <v>6.6112214424852729</v>
      </c>
      <c r="E9" s="76">
        <v>0.53279967558729124</v>
      </c>
      <c r="F9" s="76">
        <v>3.0563419263764491E-2</v>
      </c>
    </row>
    <row r="10" spans="3:6" ht="15.75" thickTop="1" x14ac:dyDescent="0.25"/>
  </sheetData>
  <mergeCells count="2">
    <mergeCell ref="C2:C3"/>
    <mergeCell ref="D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topLeftCell="A8" workbookViewId="0">
      <selection activeCell="E19" sqref="E19"/>
    </sheetView>
  </sheetViews>
  <sheetFormatPr defaultRowHeight="15" x14ac:dyDescent="0.25"/>
  <cols>
    <col min="1" max="1" width="13.28515625" customWidth="1"/>
    <col min="2" max="2" width="11" customWidth="1"/>
    <col min="3" max="3" width="12.42578125" customWidth="1"/>
    <col min="4" max="4" width="13.140625" customWidth="1"/>
    <col min="5" max="5" width="15.5703125" customWidth="1"/>
  </cols>
  <sheetData>
    <row r="2" spans="1:8" x14ac:dyDescent="0.25">
      <c r="H2" s="124"/>
    </row>
    <row r="4" spans="1:8" ht="15.75" thickBot="1" x14ac:dyDescent="0.3">
      <c r="A4" s="125" t="s">
        <v>33</v>
      </c>
      <c r="B4" s="125"/>
      <c r="C4" s="125"/>
      <c r="D4" s="125"/>
      <c r="E4" s="125"/>
      <c r="F4" s="126"/>
    </row>
    <row r="5" spans="1:8" ht="15.75" thickTop="1" x14ac:dyDescent="0.25">
      <c r="A5" s="127"/>
      <c r="B5" s="128"/>
      <c r="C5" s="129"/>
      <c r="D5" s="129"/>
      <c r="E5" s="129"/>
      <c r="F5" s="126"/>
    </row>
    <row r="6" spans="1:8" ht="15.75" thickBot="1" x14ac:dyDescent="0.3">
      <c r="A6" s="130"/>
      <c r="B6" s="131"/>
      <c r="C6" s="132"/>
      <c r="D6" s="132"/>
      <c r="E6" s="132"/>
      <c r="F6" s="126"/>
    </row>
    <row r="7" spans="1:8" ht="15.75" thickTop="1" x14ac:dyDescent="0.25">
      <c r="A7" s="142"/>
      <c r="B7" s="133"/>
      <c r="C7" s="134"/>
      <c r="D7" s="134"/>
      <c r="E7" s="134"/>
      <c r="F7" s="126"/>
    </row>
    <row r="8" spans="1:8" ht="15" customHeight="1" x14ac:dyDescent="0.25">
      <c r="A8" s="141"/>
      <c r="B8" s="135"/>
      <c r="C8" s="136"/>
      <c r="D8" s="136"/>
      <c r="E8" s="136"/>
      <c r="F8" s="126"/>
    </row>
    <row r="9" spans="1:8" x14ac:dyDescent="0.25">
      <c r="A9" s="141"/>
      <c r="B9" s="137"/>
      <c r="C9" s="138"/>
      <c r="D9" s="138"/>
      <c r="E9" s="138"/>
      <c r="F9" s="126"/>
    </row>
    <row r="10" spans="1:8" ht="15" customHeight="1" x14ac:dyDescent="0.25">
      <c r="A10" s="141"/>
      <c r="B10" s="139"/>
      <c r="C10" s="140"/>
      <c r="D10" s="140"/>
      <c r="E10" s="140"/>
      <c r="F10" s="126"/>
    </row>
    <row r="11" spans="1:8" x14ac:dyDescent="0.25">
      <c r="F11" s="126"/>
    </row>
    <row r="12" spans="1:8" ht="15" customHeight="1" x14ac:dyDescent="0.25">
      <c r="F12" s="126"/>
    </row>
    <row r="13" spans="1:8" ht="57" customHeight="1" thickBot="1" x14ac:dyDescent="0.3">
      <c r="A13" s="10"/>
      <c r="B13" s="12" t="s">
        <v>108</v>
      </c>
      <c r="C13" s="12" t="s">
        <v>107</v>
      </c>
      <c r="D13" s="12" t="s">
        <v>109</v>
      </c>
      <c r="E13" s="12" t="s">
        <v>110</v>
      </c>
      <c r="F13" s="126"/>
    </row>
    <row r="14" spans="1:8" ht="15.75" thickTop="1" x14ac:dyDescent="0.25">
      <c r="A14" s="10" t="s">
        <v>4</v>
      </c>
      <c r="B14" s="14">
        <v>0.84153678574952806</v>
      </c>
      <c r="C14" s="14">
        <v>0.89095614251314104</v>
      </c>
      <c r="D14" s="14">
        <v>0.79332224959237885</v>
      </c>
      <c r="E14" s="14">
        <v>0.86805742525527119</v>
      </c>
      <c r="F14" s="126"/>
    </row>
    <row r="15" spans="1:8" x14ac:dyDescent="0.25">
      <c r="A15" s="10" t="s">
        <v>5</v>
      </c>
      <c r="B15" s="16">
        <v>0.83144459430988993</v>
      </c>
      <c r="C15" s="16">
        <v>0.87763631966536049</v>
      </c>
      <c r="D15" s="16">
        <v>0.71392067793480662</v>
      </c>
      <c r="E15" s="16">
        <v>0.86462810760842723</v>
      </c>
      <c r="F15" s="126"/>
    </row>
    <row r="16" spans="1:8" x14ac:dyDescent="0.25">
      <c r="A16" s="10" t="s">
        <v>7</v>
      </c>
      <c r="B16" s="17">
        <v>0.48640417622621063</v>
      </c>
      <c r="C16" s="17">
        <v>0.51256380616566966</v>
      </c>
      <c r="D16" s="17">
        <v>0.59438584272735095</v>
      </c>
      <c r="E16" s="16">
        <v>0.60223854692258405</v>
      </c>
      <c r="F16" s="126"/>
    </row>
    <row r="17" spans="1:6" ht="15.75" thickBot="1" x14ac:dyDescent="0.3">
      <c r="A17" s="10" t="s">
        <v>8</v>
      </c>
      <c r="B17" s="19">
        <v>1.2394993157820535</v>
      </c>
      <c r="C17" s="19">
        <v>1.2249668990426366</v>
      </c>
      <c r="D17" s="19">
        <v>1.6932229494137676</v>
      </c>
      <c r="E17" s="20">
        <v>1.2063678964721574</v>
      </c>
      <c r="F17" s="126"/>
    </row>
    <row r="18" spans="1:6" ht="15.75" thickTop="1" x14ac:dyDescent="0.25">
      <c r="A18" s="10"/>
      <c r="B18" s="10"/>
      <c r="C18" s="10"/>
      <c r="D18" s="10"/>
      <c r="E18" s="10"/>
    </row>
    <row r="19" spans="1:6" ht="57.75" thickBot="1" x14ac:dyDescent="0.3">
      <c r="A19" s="10"/>
      <c r="B19" s="12" t="s">
        <v>108</v>
      </c>
      <c r="C19" s="12" t="s">
        <v>107</v>
      </c>
      <c r="D19" s="12" t="s">
        <v>109</v>
      </c>
      <c r="E19" s="12" t="s">
        <v>110</v>
      </c>
    </row>
    <row r="20" spans="1:6" ht="35.25" thickTop="1" x14ac:dyDescent="0.25">
      <c r="A20" s="21" t="s">
        <v>45</v>
      </c>
      <c r="B20" s="14">
        <f t="shared" ref="B20:E20" si="0">B17/B16</f>
        <v>2.5482908584353994</v>
      </c>
      <c r="C20" s="14">
        <f t="shared" si="0"/>
        <v>2.3898817753173653</v>
      </c>
      <c r="D20" s="14">
        <f t="shared" si="0"/>
        <v>2.8486932690798645</v>
      </c>
      <c r="E20" s="14">
        <f t="shared" si="0"/>
        <v>2.0031396240520492</v>
      </c>
    </row>
    <row r="21" spans="1:6" ht="35.25" thickBot="1" x14ac:dyDescent="0.3">
      <c r="A21" s="21" t="s">
        <v>48</v>
      </c>
      <c r="B21" s="19">
        <f>B14/B15</f>
        <v>1.0121381406634975</v>
      </c>
      <c r="C21" s="19">
        <f>C14/C15</f>
        <v>1.0151769275602214</v>
      </c>
      <c r="D21" s="19">
        <f>D14/D15</f>
        <v>1.1112190389095622</v>
      </c>
      <c r="E21" s="19">
        <f>E14/E15</f>
        <v>1.0039662342880913</v>
      </c>
    </row>
    <row r="22" spans="1:6" ht="15.75" thickTop="1" x14ac:dyDescent="0.25">
      <c r="A22" s="10"/>
      <c r="B22" s="10"/>
      <c r="C22" s="10"/>
      <c r="D22" s="10"/>
      <c r="E22" s="10"/>
    </row>
    <row r="23" spans="1:6" ht="57.75" thickBot="1" x14ac:dyDescent="0.3">
      <c r="A23" s="10"/>
      <c r="B23" s="12" t="s">
        <v>108</v>
      </c>
      <c r="C23" s="12" t="s">
        <v>107</v>
      </c>
      <c r="D23" s="12" t="s">
        <v>109</v>
      </c>
      <c r="E23" s="12" t="s">
        <v>110</v>
      </c>
    </row>
    <row r="24" spans="1:6" ht="15.75" thickTop="1" x14ac:dyDescent="0.25">
      <c r="A24" s="10" t="s">
        <v>46</v>
      </c>
      <c r="B24" s="23" t="s">
        <v>111</v>
      </c>
      <c r="C24" s="23" t="s">
        <v>111</v>
      </c>
      <c r="D24" s="23" t="s">
        <v>111</v>
      </c>
      <c r="E24" s="23" t="s">
        <v>112</v>
      </c>
    </row>
    <row r="25" spans="1:6" x14ac:dyDescent="0.25">
      <c r="A25" s="10"/>
      <c r="B25" s="17">
        <v>1.24</v>
      </c>
      <c r="C25" s="17">
        <v>1.22</v>
      </c>
      <c r="D25" s="17">
        <v>1.69</v>
      </c>
      <c r="E25" s="16">
        <v>1.21</v>
      </c>
    </row>
    <row r="26" spans="1:6" x14ac:dyDescent="0.25">
      <c r="A26" s="10"/>
      <c r="B26" s="25" t="s">
        <v>113</v>
      </c>
      <c r="C26" s="25" t="s">
        <v>119</v>
      </c>
      <c r="D26" s="25" t="s">
        <v>121</v>
      </c>
      <c r="E26" s="26" t="s">
        <v>111</v>
      </c>
    </row>
    <row r="27" spans="1:6" x14ac:dyDescent="0.25">
      <c r="A27" s="10"/>
      <c r="B27" s="17">
        <v>1.1599999999999999</v>
      </c>
      <c r="C27" s="17">
        <v>1</v>
      </c>
      <c r="D27" s="17">
        <v>1.6</v>
      </c>
      <c r="E27" s="16">
        <v>1.19</v>
      </c>
    </row>
    <row r="28" spans="1:6" x14ac:dyDescent="0.25">
      <c r="A28" s="10"/>
      <c r="B28" s="25" t="s">
        <v>112</v>
      </c>
      <c r="C28" s="25" t="s">
        <v>118</v>
      </c>
      <c r="D28" s="25" t="s">
        <v>112</v>
      </c>
      <c r="E28" s="26" t="s">
        <v>119</v>
      </c>
    </row>
    <row r="29" spans="1:6" ht="15.75" thickBot="1" x14ac:dyDescent="0.3">
      <c r="A29" s="10"/>
      <c r="B29" s="19">
        <v>1.07</v>
      </c>
      <c r="C29" s="19">
        <v>1.1499999999999999</v>
      </c>
      <c r="D29" s="19">
        <v>1.1299999999999999</v>
      </c>
      <c r="E29" s="20">
        <v>1.1399999999999999</v>
      </c>
    </row>
    <row r="30" spans="1:6" ht="15.75" thickTop="1" x14ac:dyDescent="0.25">
      <c r="A30" s="10" t="s">
        <v>47</v>
      </c>
      <c r="B30" s="17"/>
      <c r="C30" s="17"/>
      <c r="D30" s="17"/>
      <c r="E30" s="16"/>
    </row>
    <row r="31" spans="1:6" x14ac:dyDescent="0.25">
      <c r="A31" s="10"/>
      <c r="B31" s="25" t="s">
        <v>116</v>
      </c>
      <c r="C31" s="25" t="s">
        <v>117</v>
      </c>
      <c r="D31" s="25" t="s">
        <v>120</v>
      </c>
      <c r="E31" s="25" t="s">
        <v>122</v>
      </c>
    </row>
    <row r="32" spans="1:6" x14ac:dyDescent="0.25">
      <c r="A32" s="10"/>
      <c r="B32" s="17">
        <v>0.6</v>
      </c>
      <c r="C32" s="17">
        <v>0.65</v>
      </c>
      <c r="D32" s="17">
        <v>0.6</v>
      </c>
      <c r="E32" s="16">
        <v>0.63</v>
      </c>
    </row>
    <row r="33" spans="1:5" x14ac:dyDescent="0.25">
      <c r="A33" s="10"/>
      <c r="B33" s="25" t="s">
        <v>115</v>
      </c>
      <c r="C33" s="25" t="s">
        <v>115</v>
      </c>
      <c r="D33" s="25" t="s">
        <v>116</v>
      </c>
      <c r="E33" s="25" t="s">
        <v>114</v>
      </c>
    </row>
    <row r="34" spans="1:5" x14ac:dyDescent="0.25">
      <c r="A34" s="10"/>
      <c r="B34" s="17">
        <v>0.55000000000000004</v>
      </c>
      <c r="C34" s="17">
        <v>0.57999999999999996</v>
      </c>
      <c r="D34" s="17">
        <v>0.6</v>
      </c>
      <c r="E34" s="16">
        <v>0.62</v>
      </c>
    </row>
    <row r="35" spans="1:5" x14ac:dyDescent="0.25">
      <c r="A35" s="10"/>
      <c r="B35" s="25" t="s">
        <v>114</v>
      </c>
      <c r="C35" s="25" t="s">
        <v>114</v>
      </c>
      <c r="D35" s="25" t="s">
        <v>114</v>
      </c>
      <c r="E35" s="25" t="s">
        <v>115</v>
      </c>
    </row>
    <row r="36" spans="1:5" ht="15.75" thickBot="1" x14ac:dyDescent="0.3">
      <c r="A36" s="10"/>
      <c r="B36" s="19">
        <v>0.49</v>
      </c>
      <c r="C36" s="19">
        <v>0.51</v>
      </c>
      <c r="D36" s="19">
        <v>0.59</v>
      </c>
      <c r="E36" s="20">
        <v>0.6</v>
      </c>
    </row>
    <row r="37" spans="1:5" ht="15.75" thickTop="1" x14ac:dyDescent="0.25"/>
    <row r="38" spans="1:5" x14ac:dyDescent="0.25">
      <c r="B38" t="s">
        <v>115</v>
      </c>
      <c r="D38">
        <v>0.6</v>
      </c>
    </row>
    <row r="39" spans="1:5" x14ac:dyDescent="0.25">
      <c r="B39" t="s">
        <v>114</v>
      </c>
      <c r="D39">
        <v>0.62</v>
      </c>
    </row>
    <row r="40" spans="1:5" x14ac:dyDescent="0.25">
      <c r="B40" t="s">
        <v>122</v>
      </c>
      <c r="D40">
        <v>0.63</v>
      </c>
    </row>
    <row r="43" spans="1:5" x14ac:dyDescent="0.25">
      <c r="B43" t="s">
        <v>119</v>
      </c>
      <c r="D43">
        <v>1.1399999999999999</v>
      </c>
    </row>
    <row r="44" spans="1:5" x14ac:dyDescent="0.25">
      <c r="B44" t="s">
        <v>111</v>
      </c>
      <c r="D44">
        <v>1.19</v>
      </c>
    </row>
    <row r="45" spans="1:5" x14ac:dyDescent="0.25">
      <c r="B45" t="s">
        <v>112</v>
      </c>
      <c r="D45">
        <v>1.21</v>
      </c>
    </row>
  </sheetData>
  <mergeCells count="3">
    <mergeCell ref="A4:E4"/>
    <mergeCell ref="A5:A6"/>
    <mergeCell ref="B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P5" sqref="P5:Q5"/>
    </sheetView>
  </sheetViews>
  <sheetFormatPr defaultRowHeight="15" x14ac:dyDescent="0.25"/>
  <cols>
    <col min="1" max="1" width="29.28515625" customWidth="1"/>
    <col min="12" max="12" width="34.42578125" customWidth="1"/>
  </cols>
  <sheetData>
    <row r="1" spans="1:22" ht="15.75" thickBot="1" x14ac:dyDescent="0.3">
      <c r="A1" s="143" t="s">
        <v>79</v>
      </c>
      <c r="B1" s="143"/>
      <c r="C1" s="143"/>
      <c r="D1" s="143"/>
      <c r="L1" s="143" t="s">
        <v>79</v>
      </c>
      <c r="M1" s="143"/>
      <c r="N1" s="143"/>
      <c r="O1" s="143"/>
      <c r="P1" s="143"/>
      <c r="Q1" s="143"/>
      <c r="R1" s="143"/>
      <c r="S1" s="143"/>
      <c r="T1" s="143"/>
      <c r="U1" s="143"/>
      <c r="V1" s="144"/>
    </row>
    <row r="2" spans="1:22" ht="15.75" customHeight="1" thickTop="1" x14ac:dyDescent="0.25">
      <c r="A2" s="145" t="s">
        <v>34</v>
      </c>
      <c r="B2" s="146" t="s">
        <v>123</v>
      </c>
      <c r="C2" s="147"/>
      <c r="D2" s="147"/>
      <c r="L2" s="145" t="s">
        <v>34</v>
      </c>
      <c r="M2" s="146" t="s">
        <v>80</v>
      </c>
      <c r="N2" s="147"/>
      <c r="O2" s="147"/>
      <c r="P2" s="147" t="s">
        <v>84</v>
      </c>
      <c r="Q2" s="147"/>
      <c r="R2" s="147"/>
      <c r="S2" s="147" t="s">
        <v>51</v>
      </c>
      <c r="T2" s="147"/>
      <c r="U2" s="148"/>
      <c r="V2" s="144"/>
    </row>
    <row r="3" spans="1:22" ht="56.25" customHeight="1" thickBot="1" x14ac:dyDescent="0.3">
      <c r="A3" s="149"/>
      <c r="B3" s="66" t="s">
        <v>108</v>
      </c>
      <c r="C3" s="66" t="s">
        <v>107</v>
      </c>
      <c r="D3" s="66" t="s">
        <v>110</v>
      </c>
      <c r="L3" s="149"/>
      <c r="M3" s="150" t="s">
        <v>104</v>
      </c>
      <c r="N3" s="151" t="s">
        <v>105</v>
      </c>
      <c r="O3" s="151" t="s">
        <v>106</v>
      </c>
      <c r="P3" s="151" t="s">
        <v>104</v>
      </c>
      <c r="Q3" s="151" t="s">
        <v>105</v>
      </c>
      <c r="R3" s="151" t="s">
        <v>106</v>
      </c>
      <c r="S3" s="151" t="s">
        <v>104</v>
      </c>
      <c r="T3" s="151" t="s">
        <v>105</v>
      </c>
      <c r="U3" s="152" t="s">
        <v>106</v>
      </c>
      <c r="V3" s="144"/>
    </row>
    <row r="4" spans="1:22" ht="16.5" thickTop="1" thickBot="1" x14ac:dyDescent="0.3">
      <c r="A4" s="66" t="s">
        <v>69</v>
      </c>
      <c r="B4" s="159">
        <v>0.35441515587134631</v>
      </c>
      <c r="C4" s="160">
        <v>0.31539424539677374</v>
      </c>
      <c r="D4" s="160">
        <v>0.22357516062350888</v>
      </c>
      <c r="L4" s="153"/>
      <c r="M4" s="154"/>
      <c r="N4" s="155"/>
      <c r="O4" s="155"/>
      <c r="P4" s="155"/>
      <c r="Q4" s="155"/>
      <c r="R4" s="155"/>
      <c r="S4" s="156"/>
      <c r="T4" s="156"/>
      <c r="U4" s="157"/>
      <c r="V4" s="144"/>
    </row>
    <row r="5" spans="1:22" ht="16.5" thickTop="1" thickBot="1" x14ac:dyDescent="0.3">
      <c r="A5" s="67" t="s">
        <v>71</v>
      </c>
      <c r="B5" s="159">
        <v>5.5334262518035006E-2</v>
      </c>
      <c r="C5" s="160">
        <v>3.7082260223458195E-2</v>
      </c>
      <c r="D5" s="160">
        <v>-1.2215102571568662E-2</v>
      </c>
      <c r="L5" s="158" t="s">
        <v>52</v>
      </c>
      <c r="M5" s="159">
        <v>0.35441515587134631</v>
      </c>
      <c r="N5" s="160">
        <v>0.31539424539677374</v>
      </c>
      <c r="O5" s="160">
        <v>0.22357516062350888</v>
      </c>
      <c r="P5" s="168">
        <v>2.9021317690407129E-2</v>
      </c>
      <c r="Q5" s="168">
        <v>5.3752652892535988E-2</v>
      </c>
      <c r="R5" s="160">
        <v>0.19668035168648554</v>
      </c>
      <c r="S5" s="161">
        <v>38</v>
      </c>
      <c r="T5" s="161">
        <v>38</v>
      </c>
      <c r="U5" s="162">
        <v>35</v>
      </c>
      <c r="V5" s="144"/>
    </row>
    <row r="6" spans="1:22" ht="16.5" thickTop="1" thickBot="1" x14ac:dyDescent="0.3">
      <c r="A6" s="66" t="s">
        <v>70</v>
      </c>
      <c r="B6" s="159">
        <v>9.7044245531660786E-2</v>
      </c>
      <c r="C6" s="160">
        <v>8.0711490252024565E-2</v>
      </c>
      <c r="D6" s="160">
        <v>0.32410680666623692</v>
      </c>
      <c r="L6" s="158" t="s">
        <v>53</v>
      </c>
      <c r="M6" s="159">
        <v>5.5334262518035006E-2</v>
      </c>
      <c r="N6" s="160">
        <v>3.7082260223458195E-2</v>
      </c>
      <c r="O6" s="160">
        <v>-1.2215102571568662E-2</v>
      </c>
      <c r="P6" s="160">
        <v>0.74856339733552657</v>
      </c>
      <c r="Q6" s="160">
        <v>0.82998947128939027</v>
      </c>
      <c r="R6" s="160">
        <v>0.94620980333531224</v>
      </c>
      <c r="S6" s="161">
        <v>36</v>
      </c>
      <c r="T6" s="161">
        <v>36</v>
      </c>
      <c r="U6" s="162">
        <v>33</v>
      </c>
      <c r="V6" s="144"/>
    </row>
    <row r="7" spans="1:22" ht="16.5" thickTop="1" thickBot="1" x14ac:dyDescent="0.3">
      <c r="A7" s="66" t="s">
        <v>72</v>
      </c>
      <c r="B7" s="159">
        <v>-0.14097125299290927</v>
      </c>
      <c r="C7" s="160">
        <v>-0.1273979890336952</v>
      </c>
      <c r="D7" s="160">
        <v>-0.11359348870924503</v>
      </c>
      <c r="L7" s="158" t="s">
        <v>54</v>
      </c>
      <c r="M7" s="159">
        <v>9.7044245531660786E-2</v>
      </c>
      <c r="N7" s="160">
        <v>8.0711490252024565E-2</v>
      </c>
      <c r="O7" s="160">
        <v>0.32410680666623692</v>
      </c>
      <c r="P7" s="160">
        <v>0.55672479518930884</v>
      </c>
      <c r="Q7" s="160">
        <v>0.62523680280743354</v>
      </c>
      <c r="R7" s="160">
        <v>5.3802162878226895E-2</v>
      </c>
      <c r="S7" s="161">
        <v>39</v>
      </c>
      <c r="T7" s="161">
        <v>39</v>
      </c>
      <c r="U7" s="162">
        <v>36</v>
      </c>
      <c r="V7" s="144"/>
    </row>
    <row r="8" spans="1:22" ht="16.5" thickTop="1" thickBot="1" x14ac:dyDescent="0.3">
      <c r="A8" s="66" t="s">
        <v>73</v>
      </c>
      <c r="B8" s="159">
        <v>-0.32440972244415489</v>
      </c>
      <c r="C8" s="160">
        <v>-0.24651015012879729</v>
      </c>
      <c r="D8" s="160">
        <v>-0.33594770802249696</v>
      </c>
      <c r="L8" s="158" t="s">
        <v>55</v>
      </c>
      <c r="M8" s="159">
        <v>-0.14097125299290927</v>
      </c>
      <c r="N8" s="160">
        <v>-0.1273979890336952</v>
      </c>
      <c r="O8" s="160">
        <v>-0.11359348870924503</v>
      </c>
      <c r="P8" s="160">
        <v>0.39199306975040971</v>
      </c>
      <c r="Q8" s="160">
        <v>0.43959807264301798</v>
      </c>
      <c r="R8" s="160">
        <v>0.50947990055095915</v>
      </c>
      <c r="S8" s="161">
        <v>39</v>
      </c>
      <c r="T8" s="161">
        <v>39</v>
      </c>
      <c r="U8" s="162">
        <v>36</v>
      </c>
      <c r="V8" s="144"/>
    </row>
    <row r="9" spans="1:22" ht="16.5" thickTop="1" thickBot="1" x14ac:dyDescent="0.3">
      <c r="A9" s="66" t="s">
        <v>74</v>
      </c>
      <c r="B9" s="159">
        <v>0.35755755553296875</v>
      </c>
      <c r="C9" s="160">
        <v>0.36862310960070394</v>
      </c>
      <c r="D9" s="160">
        <v>0.34664346866212792</v>
      </c>
      <c r="L9" s="158" t="s">
        <v>56</v>
      </c>
      <c r="M9" s="159">
        <v>-0.32440972244415489</v>
      </c>
      <c r="N9" s="160">
        <v>-0.24651015012879729</v>
      </c>
      <c r="O9" s="160">
        <v>-0.33594770802249696</v>
      </c>
      <c r="P9" s="168">
        <v>3.8514870313146488E-2</v>
      </c>
      <c r="Q9" s="160">
        <v>0.12025414106525317</v>
      </c>
      <c r="R9" s="168">
        <v>3.9197996116168241E-2</v>
      </c>
      <c r="S9" s="161">
        <v>41</v>
      </c>
      <c r="T9" s="161">
        <v>41</v>
      </c>
      <c r="U9" s="162">
        <v>38</v>
      </c>
      <c r="V9" s="144"/>
    </row>
    <row r="10" spans="1:22" ht="16.5" thickTop="1" thickBot="1" x14ac:dyDescent="0.3">
      <c r="A10" s="66" t="s">
        <v>75</v>
      </c>
      <c r="B10" s="159">
        <v>0.34961863211229049</v>
      </c>
      <c r="C10" s="160">
        <v>0.29875729692471897</v>
      </c>
      <c r="D10" s="160">
        <v>0.19780196991637219</v>
      </c>
      <c r="L10" s="158" t="s">
        <v>57</v>
      </c>
      <c r="M10" s="159">
        <v>0.35755755553296875</v>
      </c>
      <c r="N10" s="160">
        <v>0.36862310960070394</v>
      </c>
      <c r="O10" s="160">
        <v>0.34664346866212792</v>
      </c>
      <c r="P10" s="168">
        <v>2.1725049514526525E-2</v>
      </c>
      <c r="Q10" s="168">
        <v>1.7714397311956797E-2</v>
      </c>
      <c r="R10" s="168">
        <v>3.300073310977434E-2</v>
      </c>
      <c r="S10" s="161">
        <v>41</v>
      </c>
      <c r="T10" s="161">
        <v>41</v>
      </c>
      <c r="U10" s="162">
        <v>38</v>
      </c>
      <c r="V10" s="144"/>
    </row>
    <row r="11" spans="1:22" ht="25.5" thickTop="1" thickBot="1" x14ac:dyDescent="0.3">
      <c r="A11" s="12"/>
      <c r="B11" s="159"/>
      <c r="C11" s="160"/>
      <c r="D11" s="160"/>
      <c r="L11" s="158" t="s">
        <v>58</v>
      </c>
      <c r="M11" s="159">
        <v>0.34961863211229049</v>
      </c>
      <c r="N11" s="160">
        <v>0.29875729692471897</v>
      </c>
      <c r="O11" s="160">
        <v>0.19780196991637219</v>
      </c>
      <c r="P11" s="168">
        <v>3.142755224753551E-2</v>
      </c>
      <c r="Q11" s="168">
        <v>6.8454034750462286E-2</v>
      </c>
      <c r="R11" s="160">
        <v>0.25469846182094086</v>
      </c>
      <c r="S11" s="161">
        <v>38</v>
      </c>
      <c r="T11" s="161">
        <v>38</v>
      </c>
      <c r="U11" s="162">
        <v>35</v>
      </c>
      <c r="V11" s="144"/>
    </row>
    <row r="12" spans="1:22" ht="16.5" thickTop="1" thickBot="1" x14ac:dyDescent="0.3">
      <c r="A12" s="66" t="s">
        <v>41</v>
      </c>
      <c r="B12" s="159">
        <v>0.20195878329777675</v>
      </c>
      <c r="C12" s="160">
        <v>0.20826672557512577</v>
      </c>
      <c r="D12" s="160">
        <v>0.22984792759741188</v>
      </c>
      <c r="L12" s="158" t="s">
        <v>0</v>
      </c>
      <c r="M12" s="159">
        <v>0.20195878329777675</v>
      </c>
      <c r="N12" s="160">
        <v>0.20826672557512577</v>
      </c>
      <c r="O12" s="160">
        <v>0.22984792759741188</v>
      </c>
      <c r="P12" s="160">
        <v>0.23752035376446395</v>
      </c>
      <c r="Q12" s="160">
        <v>0.22287454468666304</v>
      </c>
      <c r="R12" s="160">
        <v>0.19097811474326801</v>
      </c>
      <c r="S12" s="161">
        <v>36</v>
      </c>
      <c r="T12" s="161">
        <v>36</v>
      </c>
      <c r="U12" s="162">
        <v>34</v>
      </c>
      <c r="V12" s="144"/>
    </row>
    <row r="13" spans="1:22" ht="16.5" thickTop="1" thickBot="1" x14ac:dyDescent="0.3">
      <c r="A13" s="66" t="s">
        <v>42</v>
      </c>
      <c r="B13" s="159">
        <v>0.2654801097889713</v>
      </c>
      <c r="C13" s="160">
        <v>0.24989300781669027</v>
      </c>
      <c r="D13" s="160">
        <v>0.24242834723701792</v>
      </c>
      <c r="L13" s="158" t="s">
        <v>1</v>
      </c>
      <c r="M13" s="159">
        <v>0.2654801097889713</v>
      </c>
      <c r="N13" s="160">
        <v>0.24989300781669027</v>
      </c>
      <c r="O13" s="160">
        <v>0.24242834723701792</v>
      </c>
      <c r="P13" s="160">
        <v>0.11760749870390656</v>
      </c>
      <c r="Q13" s="160">
        <v>0.14159464906516958</v>
      </c>
      <c r="R13" s="160">
        <v>0.16714917391654008</v>
      </c>
      <c r="S13" s="161">
        <v>36</v>
      </c>
      <c r="T13" s="161">
        <v>36</v>
      </c>
      <c r="U13" s="162">
        <v>34</v>
      </c>
      <c r="V13" s="144"/>
    </row>
    <row r="14" spans="1:22" ht="16.5" thickTop="1" thickBot="1" x14ac:dyDescent="0.3">
      <c r="A14" s="66" t="s">
        <v>43</v>
      </c>
      <c r="B14" s="159">
        <v>0.46695884029316093</v>
      </c>
      <c r="C14" s="160">
        <v>0.42317930333704507</v>
      </c>
      <c r="D14" s="160">
        <v>0.50893825859639075</v>
      </c>
      <c r="L14" s="158" t="s">
        <v>2</v>
      </c>
      <c r="M14" s="159">
        <v>0.46695884029316093</v>
      </c>
      <c r="N14" s="160">
        <v>0.42317930333704507</v>
      </c>
      <c r="O14" s="160">
        <v>0.50893825859639075</v>
      </c>
      <c r="P14" s="168">
        <v>4.6846334450955686E-3</v>
      </c>
      <c r="Q14" s="160">
        <v>1.1312079906608596E-2</v>
      </c>
      <c r="R14" s="168">
        <v>2.4895881247054496E-3</v>
      </c>
      <c r="S14" s="161">
        <v>35</v>
      </c>
      <c r="T14" s="161">
        <v>35</v>
      </c>
      <c r="U14" s="162">
        <v>33</v>
      </c>
      <c r="V14" s="144"/>
    </row>
    <row r="15" spans="1:22" ht="16.5" thickTop="1" thickBot="1" x14ac:dyDescent="0.3">
      <c r="A15" s="12" t="s">
        <v>44</v>
      </c>
      <c r="B15" s="164">
        <v>0.47031912676028753</v>
      </c>
      <c r="C15" s="165">
        <v>0.41074931850575885</v>
      </c>
      <c r="D15" s="165">
        <v>0.5888685709961754</v>
      </c>
      <c r="L15" s="163" t="s">
        <v>3</v>
      </c>
      <c r="M15" s="164">
        <v>0.47031912676028753</v>
      </c>
      <c r="N15" s="165">
        <v>0.41074931850575885</v>
      </c>
      <c r="O15" s="165">
        <v>0.5888685709961754</v>
      </c>
      <c r="P15" s="169">
        <v>4.3572434997195602E-3</v>
      </c>
      <c r="Q15" s="165">
        <v>1.4244666501337856E-2</v>
      </c>
      <c r="R15" s="169">
        <v>3.1202488327840852E-4</v>
      </c>
      <c r="S15" s="166">
        <v>35</v>
      </c>
      <c r="T15" s="166">
        <v>35</v>
      </c>
      <c r="U15" s="167">
        <v>33</v>
      </c>
      <c r="V15" s="144"/>
    </row>
    <row r="16" spans="1:22" ht="15.75" thickTop="1" x14ac:dyDescent="0.25"/>
    <row r="19" spans="1:1" ht="15.75" thickBot="1" x14ac:dyDescent="0.3">
      <c r="A19" s="12"/>
    </row>
    <row r="20" spans="1:1" ht="16.5" thickTop="1" thickBot="1" x14ac:dyDescent="0.3">
      <c r="A20" s="12"/>
    </row>
    <row r="21" spans="1:1" ht="16.5" thickTop="1" thickBot="1" x14ac:dyDescent="0.3">
      <c r="A21" s="12"/>
    </row>
    <row r="22" spans="1:1" ht="16.5" thickTop="1" thickBot="1" x14ac:dyDescent="0.3">
      <c r="A22" s="12"/>
    </row>
    <row r="23" spans="1:1" ht="15.75" thickTop="1" x14ac:dyDescent="0.25"/>
  </sheetData>
  <mergeCells count="8">
    <mergeCell ref="L1:U1"/>
    <mergeCell ref="L2:L3"/>
    <mergeCell ref="M2:O2"/>
    <mergeCell ref="P2:R2"/>
    <mergeCell ref="S2:U2"/>
    <mergeCell ref="A1:D1"/>
    <mergeCell ref="A2:A3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1a_1c</vt:lpstr>
      <vt:lpstr>Table 2</vt:lpstr>
      <vt:lpstr>Table 3</vt:lpstr>
      <vt:lpstr>table 4</vt:lpstr>
      <vt:lpstr>table 5</vt:lpstr>
      <vt:lpstr>table 6</vt:lpstr>
    </vt:vector>
  </TitlesOfParts>
  <Company>University of California, Berkeley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</cp:lastModifiedBy>
  <dcterms:created xsi:type="dcterms:W3CDTF">2016-02-18T22:53:59Z</dcterms:created>
  <dcterms:modified xsi:type="dcterms:W3CDTF">2016-02-21T00:05:21Z</dcterms:modified>
</cp:coreProperties>
</file>